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82" documentId="120_S{2AC9BD13-BADA-5192-A53E-5A8FF88502F6}" xr6:coauthVersionLast="47" xr6:coauthVersionMax="47" xr10:uidLastSave="{E579BC54-6EE4-4E54-8C57-854A9B1645E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4" i="5"/>
  <c r="L35" i="5"/>
  <c r="L36" i="5"/>
  <c r="L37" i="5"/>
  <c r="L38" i="5"/>
  <c r="L39" i="5"/>
  <c r="L40" i="5"/>
  <c r="L41" i="5"/>
  <c r="L42" i="5"/>
  <c r="L43" i="5"/>
  <c r="J7" i="5"/>
  <c r="J34" i="5"/>
  <c r="J35" i="5"/>
  <c r="J36" i="5"/>
  <c r="J37" i="5"/>
  <c r="J38" i="5"/>
  <c r="J39" i="5"/>
  <c r="J40" i="5"/>
  <c r="J41" i="5"/>
  <c r="J42" i="5"/>
  <c r="J43" i="5"/>
  <c r="I7" i="5"/>
  <c r="I34" i="5"/>
  <c r="I35" i="5"/>
  <c r="I36" i="5"/>
  <c r="I37" i="5"/>
  <c r="I38" i="5"/>
  <c r="I39" i="5"/>
  <c r="I40" i="5"/>
  <c r="I41" i="5"/>
  <c r="I42" i="5"/>
  <c r="I43" i="5"/>
  <c r="G7" i="5"/>
  <c r="G34" i="5"/>
  <c r="G35" i="5"/>
  <c r="G36" i="5"/>
  <c r="G37" i="5"/>
  <c r="G38" i="5"/>
  <c r="G39" i="5"/>
  <c r="G40" i="5"/>
  <c r="G41" i="5"/>
  <c r="G42" i="5"/>
  <c r="G43" i="5"/>
  <c r="B7" i="5"/>
  <c r="B34" i="5"/>
  <c r="B35" i="5"/>
  <c r="B36" i="5"/>
  <c r="B37" i="5"/>
  <c r="B38" i="5"/>
  <c r="B39" i="5"/>
  <c r="B40" i="5"/>
  <c r="B41" i="5"/>
  <c r="B42" i="5"/>
  <c r="B43"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<sst xmlns="http://schemas.openxmlformats.org/spreadsheetml/2006/main" count="181604" uniqueCount="39215">
  <si>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</si>
  <si>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</si>
  <si>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</si>
  <si>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</si>
  <si>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</si>
  <si>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</si>
  <si>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</si>
  <si>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</si>
  <si>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</si>
  <si>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</si>
  <si>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</si>
  <si>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</si>
  <si>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</si>
  <si>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</si>
  <si>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</si>
  <si>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</si>
  <si>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</si>
  <si>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</si>
  <si>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</si>
  <si>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</si>
  <si>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</si>
  <si>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</si>
  <si>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</si>
  <si>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</si>
  <si>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</si>
  <si>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</si>
  <si>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</si>
  <si>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</si>
  <si>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</si>
  <si>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</si>
  <si>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</si>
  <si>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</si>
  <si>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</si>
  <si>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</si>
  <si>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</si>
  <si>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</si>
  <si>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</si>
  <si>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</si>
  <si>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</si>
  <si>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</si>
  <si>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</si>
  <si>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</si>
  <si>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</si>
  <si>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</si>
  <si>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</si>
  <si>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</si>
  <si>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</si>
  <si>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</si>
  <si>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</si>
  <si>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</si>
  <si>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</si>
  <si>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</si>
  <si>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</si>
  <si>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</si>
  <si>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</si>
  <si>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</si>
  <si>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</si>
  <si>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</si>
  <si>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</si>
  <si>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</si>
  <si>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</si>
  <si>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</si>
  <si>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</si>
  <si>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</si>
  <si>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</si>
  <si>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</si>
  <si>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</si>
  <si>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</si>
  <si>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</si>
  <si>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</si>
  <si>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</si>
  <si>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</si>
  <si>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</si>
  <si>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</si>
  <si>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</si>
  <si>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</si>
  <si>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</si>
  <si>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</si>
  <si>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</si>
  <si>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</si>
  <si>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</si>
  <si>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</si>
  <si>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</si>
  <si>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</si>
  <si>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</si>
  <si>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</si>
  <si>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</si>
  <si>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</si>
  <si>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</si>
  <si>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</si>
  <si>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</si>
  <si>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</si>
  <si>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</si>
  <si>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</si>
  <si>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</si>
  <si>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</si>
  <si>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</si>
  <si>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</si>
  <si>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</si>
  <si>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</si>
  <si>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</si>
  <si>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</si>
  <si>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</si>
  <si>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</si>
  <si>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</si>
  <si>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</si>
  <si>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</si>
  <si>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</si>
  <si>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</si>
  <si>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</si>
  <si>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</si>
  <si>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</si>
  <si>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</si>
  <si>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</si>
  <si>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</si>
  <si>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</si>
  <si>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</si>
  <si>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</si>
  <si>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</si>
  <si>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</si>
  <si>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</si>
  <si>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</si>
  <si>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</si>
  <si>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</si>
  <si>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</si>
  <si>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</si>
  <si>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</si>
  <si>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</si>
  <si>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</si>
  <si>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</si>
  <si>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</si>
  <si>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</si>
  <si>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</si>
  <si>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</si>
  <si>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</si>
  <si>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</si>
  <si>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</si>
  <si>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</si>
  <si>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</si>
  <si>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</si>
  <si>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</si>
  <si>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</si>
  <si>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</si>
  <si>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</si>
  <si>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</si>
  <si>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</si>
  <si>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</si>
  <si>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</si>
  <si>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</si>
  <si>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</si>
  <si>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</si>
  <si>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</si>
  <si>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</si>
  <si>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</si>
  <si>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</si>
  <si>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</si>
  <si>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</si>
  <si>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</si>
  <si>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</si>
  <si>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</si>
  <si>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</si>
  <si>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</si>
  <si>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</si>
  <si>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</si>
  <si>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</si>
  <si>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</si>
  <si>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</si>
  <si>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</si>
  <si>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</si>
  <si>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</si>
  <si>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</si>
  <si>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</si>
  <si>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</si>
  <si>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</si>
  <si>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</si>
  <si>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</si>
  <si>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</si>
  <si>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</si>
  <si>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</si>
  <si>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</si>
  <si>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</si>
  <si>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</si>
  <si>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</si>
  <si>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</si>
  <si>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</si>
  <si>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</si>
  <si>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</si>
  <si>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</si>
  <si>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</si>
  <si>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</si>
  <si>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</si>
  <si>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</si>
  <si>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</si>
  <si>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</si>
  <si>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</si>
  <si>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</si>
  <si>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</si>
  <si>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</si>
  <si>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</si>
  <si>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</si>
  <si>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</si>
  <si>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</si>
  <si>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</si>
  <si>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</si>
  <si>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</si>
  <si>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</si>
  <si>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</si>
  <si>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</si>
  <si>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</si>
  <si>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</si>
  <si>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</si>
  <si>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</si>
  <si>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</si>
  <si>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</si>
  <si>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</si>
  <si>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</si>
  <si>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</si>
  <si>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</si>
  <si>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</si>
  <si>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</si>
  <si>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</si>
  <si>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</si>
  <si>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</si>
  <si>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</si>
  <si>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</si>
  <si>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</si>
  <si>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</si>
  <si>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</si>
  <si>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</si>
  <si>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</si>
  <si>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</si>
  <si>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</si>
  <si>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</si>
  <si>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</si>
  <si>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</si>
  <si>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</si>
  <si>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</si>
  <si>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</si>
  <si>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</si>
  <si>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</si>
  <si>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</si>
  <si>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</si>
  <si>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</si>
  <si>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</si>
  <si>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</si>
  <si>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</si>
  <si>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</si>
  <si>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</si>
  <si>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</si>
  <si>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</si>
  <si>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</si>
  <si>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</si>
  <si>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</si>
  <si>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</si>
  <si>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</si>
  <si>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</si>
  <si>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</si>
  <si>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</si>
  <si>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</si>
  <si>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</si>
  <si>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</si>
  <si>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</si>
  <si>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</si>
  <si>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</si>
  <si>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</si>
  <si>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</si>
  <si>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</si>
  <si>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</si>
  <si>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</si>
  <si>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</si>
  <si>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</si>
  <si>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</si>
  <si>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</si>
  <si>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</si>
  <si>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</si>
  <si>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</si>
  <si>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</si>
  <si>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</si>
  <si>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</si>
  <si>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</si>
  <si>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</si>
  <si>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</si>
  <si>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</si>
  <si>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</si>
  <si>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</si>
  <si>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</si>
  <si>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</si>
  <si>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</si>
  <si>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</si>
  <si>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</si>
  <si>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</si>
  <si>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</si>
  <si>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</si>
  <si>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</si>
  <si>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</si>
  <si>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</si>
  <si>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</si>
  <si>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</si>
  <si>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</si>
  <si>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</si>
  <si>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</si>
  <si>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</si>
  <si>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</si>
  <si>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</si>
  <si>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</si>
  <si>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</si>
  <si>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</si>
  <si>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</si>
  <si>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</si>
  <si>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</si>
  <si>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</si>
  <si>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</si>
  <si>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</si>
  <si>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</si>
  <si>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</si>
  <si>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</si>
  <si>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</si>
  <si>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</si>
  <si>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</si>
  <si>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</si>
  <si>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</si>
  <si>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</si>
  <si>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</si>
  <si>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</si>
  <si>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</si>
  <si>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</si>
  <si>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</si>
  <si>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</si>
  <si>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</si>
  <si>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</si>
  <si>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</si>
  <si>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</si>
  <si>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</si>
  <si>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</si>
  <si>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</si>
  <si>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</si>
  <si>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</si>
  <si>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</si>
  <si>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</si>
  <si>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</si>
  <si>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</si>
  <si>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</si>
  <si>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</si>
  <si>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</si>
  <si>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</si>
  <si>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</si>
  <si>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</si>
  <si>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</si>
  <si>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</si>
  <si>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</si>
  <si>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</si>
  <si>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</si>
  <si>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</si>
  <si>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</si>
  <si>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</si>
  <si>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</si>
  <si>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</si>
  <si>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</si>
  <si>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</si>
  <si>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</si>
  <si>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</si>
  <si>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</si>
  <si>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</si>
  <si>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</si>
  <si>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</si>
  <si>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</si>
  <si>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</si>
  <si>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</si>
  <si>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</si>
  <si>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</si>
  <si>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</si>
  <si>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</si>
  <si>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</si>
  <si>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</si>
  <si>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</si>
  <si>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</si>
  <si>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</si>
  <si>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</si>
  <si>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</si>
  <si>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</si>
  <si>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</si>
  <si>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</si>
  <si>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</si>
  <si>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</si>
  <si>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</si>
  <si>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</si>
  <si>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</si>
  <si>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</si>
  <si>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</si>
  <si>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</si>
  <si>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</si>
  <si>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</si>
  <si>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</si>
  <si>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</si>
  <si>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</si>
  <si>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</si>
  <si>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</si>
  <si>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</si>
  <si>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</si>
  <si>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</si>
  <si>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</si>
  <si>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</si>
  <si>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</si>
  <si>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</si>
  <si>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</si>
  <si>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</si>
  <si>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</si>
  <si>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</si>
  <si>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</si>
  <si>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</si>
  <si>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</si>
  <si>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</si>
  <si>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</si>
  <si>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</si>
  <si>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</si>
  <si>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</si>
  <si>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</si>
  <si>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</si>
  <si>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</si>
  <si>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</si>
  <si>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</si>
  <si>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</si>
  <si>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</si>
  <si>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</si>
  <si>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</si>
  <si>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</si>
  <si>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</si>
  <si>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</si>
  <si>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</si>
  <si>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</si>
  <si>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</si>
  <si>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</si>
  <si>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</si>
  <si>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</si>
  <si>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</si>
  <si>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</si>
  <si>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</si>
  <si>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</si>
  <si>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</si>
  <si>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</si>
  <si>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</si>
  <si>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</si>
  <si>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</si>
  <si>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</si>
  <si>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</si>
  <si>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</si>
  <si>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</si>
  <si>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</si>
  <si>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</si>
  <si>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</si>
  <si>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</si>
  <si>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</si>
  <si>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</si>
  <si>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</si>
  <si>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</si>
  <si>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</si>
  <si>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</si>
  <si>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</si>
  <si>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</si>
  <si>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</si>
  <si>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</si>
  <si>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</si>
  <si>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</si>
  <si>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</si>
  <si>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</si>
  <si>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</si>
  <si>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</si>
  <si>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</si>
  <si>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</si>
  <si>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</si>
  <si>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</si>
  <si>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</si>
  <si>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</si>
  <si>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</si>
  <si>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</si>
  <si>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</si>
  <si>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</si>
  <si>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</si>
  <si>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</si>
  <si>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</si>
  <si>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</si>
  <si>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</si>
  <si>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</si>
  <si>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</si>
  <si>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</si>
  <si>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</si>
  <si>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</si>
  <si>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</si>
  <si>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</si>
  <si>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</si>
  <si>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</si>
  <si>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</si>
  <si>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</si>
  <si>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</si>
  <si>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</si>
  <si>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</si>
  <si>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</si>
  <si>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</si>
  <si>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</si>
  <si>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</si>
  <si>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</si>
  <si>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</si>
  <si>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</si>
  <si>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</si>
  <si>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</si>
  <si>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</si>
  <si>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</si>
  <si>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</si>
  <si>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</si>
  <si>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</si>
  <si>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</si>
  <si>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</si>
  <si>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</si>
  <si>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</si>
  <si>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</si>
  <si>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</si>
  <si>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</si>
  <si>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</si>
  <si>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</si>
  <si>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</si>
  <si>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</si>
  <si>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</si>
  <si>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</si>
  <si>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</si>
  <si>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</si>
  <si>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</si>
  <si>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</si>
  <si>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</si>
  <si>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</si>
  <si>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</si>
  <si>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</si>
  <si>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</si>
  <si>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</si>
  <si>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</si>
  <si>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</si>
  <si>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</si>
  <si>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</si>
  <si>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</si>
  <si>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</si>
  <si>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</si>
  <si>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</si>
  <si>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</si>
  <si>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</si>
  <si>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</si>
  <si>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</si>
  <si>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</si>
  <si>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</si>
  <si>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</si>
  <si>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</si>
  <si>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</si>
  <si>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</si>
  <si>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</si>
  <si>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</si>
  <si>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</si>
  <si>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</si>
  <si>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</si>
  <si>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</si>
  <si>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</si>
  <si>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</si>
  <si>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</si>
  <si>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</si>
  <si>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</si>
  <si>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</si>
  <si>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</si>
  <si>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</si>
  <si>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</si>
  <si>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</si>
  <si>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</si>
  <si>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</si>
  <si>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</si>
  <si>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</si>
  <si>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</si>
  <si>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</si>
  <si>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</si>
  <si>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</si>
  <si>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</si>
  <si>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</si>
  <si>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</si>
  <si>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</si>
  <si>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</si>
  <si>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</si>
  <si>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</si>
  <si>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</si>
  <si>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</si>
  <si>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</si>
  <si>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</si>
  <si>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</si>
  <si>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</si>
  <si>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</si>
  <si>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</si>
  <si>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</si>
  <si>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</si>
  <si>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</si>
  <si>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</si>
  <si>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</si>
  <si>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</si>
  <si>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</si>
  <si>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</si>
  <si>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</si>
  <si>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</si>
  <si>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</si>
  <si>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</si>
  <si>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</si>
  <si>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</si>
  <si>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</si>
  <si>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</si>
  <si>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</si>
  <si>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</si>
  <si>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</si>
  <si>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</si>
  <si>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</si>
  <si>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</si>
  <si>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</si>
  <si>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</si>
  <si>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</si>
  <si>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</si>
  <si>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</si>
  <si>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</si>
  <si>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</si>
  <si>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</si>
  <si>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</si>
  <si>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</si>
  <si>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</si>
  <si>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</si>
  <si>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</si>
  <si>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</si>
  <si>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</si>
  <si>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</si>
  <si>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</si>
  <si>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</si>
  <si>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</si>
  <si>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</si>
  <si>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</si>
  <si>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</si>
  <si>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</si>
  <si>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</si>
  <si>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</si>
  <si>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</si>
  <si>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</si>
  <si>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</si>
  <si>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</si>
  <si>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</si>
  <si>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</si>
  <si>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</si>
  <si>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</si>
  <si>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</si>
  <si>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</si>
  <si>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</si>
  <si>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</si>
  <si>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</si>
  <si>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</si>
  <si>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</si>
  <si>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</si>
  <si>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</si>
  <si>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</si>
  <si>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</si>
  <si>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</si>
  <si>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</si>
  <si>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</si>
  <si>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</si>
  <si>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</si>
  <si>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</si>
  <si>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</si>
  <si>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</si>
  <si>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</si>
  <si>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</si>
  <si>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</si>
  <si>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</si>
  <si>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</si>
  <si>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</si>
  <si>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</si>
  <si>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</si>
  <si>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</si>
  <si>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</si>
  <si>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</si>
  <si>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</si>
  <si>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</si>
  <si>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</si>
  <si>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</si>
  <si>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</si>
  <si>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</si>
  <si>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</si>
  <si>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</si>
  <si>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</si>
  <si>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</si>
  <si>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</si>
  <si>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</si>
  <si>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</si>
  <si>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</si>
  <si>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</si>
  <si>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</si>
  <si>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</si>
  <si>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</si>
  <si>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</si>
  <si>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</si>
  <si>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</si>
  <si>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</si>
  <si>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</si>
  <si>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</si>
  <si>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</si>
  <si>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</si>
  <si>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</si>
  <si>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</si>
  <si>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</si>
  <si>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</si>
  <si>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</si>
  <si>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</si>
  <si>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</si>
  <si>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</si>
  <si>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</si>
  <si>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</si>
  <si>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</si>
  <si>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</si>
  <si>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</si>
  <si>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</si>
  <si>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</si>
  <si>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</si>
  <si>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</si>
  <si>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</si>
  <si>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</si>
  <si>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</si>
  <si>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</si>
  <si>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</si>
  <si>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</si>
  <si>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</si>
  <si>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</si>
  <si>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</si>
  <si>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</si>
  <si>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</si>
  <si>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</si>
  <si>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</si>
  <si>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</si>
  <si>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</si>
  <si>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</si>
  <si>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</si>
  <si>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</si>
  <si>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</si>
  <si>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</si>
  <si>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</si>
  <si>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</si>
  <si>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</si>
  <si>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</si>
  <si>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</si>
  <si>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</si>
  <si>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</si>
  <si>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</si>
  <si>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</si>
  <si>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</si>
  <si>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</si>
  <si>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</si>
  <si>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</si>
  <si>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</si>
  <si>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</si>
  <si>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</si>
  <si>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</si>
  <si>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</si>
  <si>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</si>
  <si>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</si>
  <si>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</si>
  <si>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</si>
  <si>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</si>
  <si>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</si>
  <si>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</si>
  <si>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</si>
  <si>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</si>
  <si>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</si>
  <si>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</si>
  <si>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</si>
  <si>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</si>
  <si>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</si>
  <si>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</si>
  <si>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</si>
  <si>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</si>
  <si>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</si>
  <si>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</si>
  <si>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</si>
  <si>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</si>
  <si>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</si>
  <si>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</si>
  <si>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</si>
  <si>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</si>
  <si>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</si>
  <si>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</si>
  <si>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</si>
  <si>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</si>
  <si>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</si>
  <si>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</si>
  <si>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</si>
  <si>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</si>
  <si>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</si>
  <si>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</si>
  <si>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</si>
  <si>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</si>
  <si>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</si>
  <si>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</si>
  <si>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</si>
  <si>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</si>
  <si>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</si>
  <si>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</si>
  <si>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</si>
  <si>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</si>
  <si>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</si>
  <si>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</si>
  <si>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</si>
  <si>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</si>
  <si>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</si>
  <si>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</si>
  <si>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</si>
  <si>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</si>
  <si>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</si>
  <si>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</si>
  <si>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</si>
  <si>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</si>
  <si>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</si>
  <si>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</si>
  <si>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</si>
  <si>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</si>
  <si>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</si>
  <si>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</si>
  <si>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</si>
  <si>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</si>
  <si>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</si>
  <si>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</si>
  <si>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</si>
  <si>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</si>
  <si>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</si>
  <si>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</si>
  <si>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</si>
  <si>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</si>
  <si>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</si>
  <si>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</si>
  <si>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</si>
  <si>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</si>
  <si>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</si>
  <si>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</si>
  <si>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</si>
  <si>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</si>
  <si>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</si>
  <si>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</si>
  <si>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</si>
  <si>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</si>
  <si>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</si>
  <si>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</si>
  <si>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</si>
  <si>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</si>
  <si>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</si>
  <si>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</si>
  <si>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</si>
  <si>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</si>
  <si>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</si>
  <si>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</si>
  <si>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</si>
  <si>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</si>
  <si>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</si>
  <si>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</si>
  <si>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</si>
  <si>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</si>
  <si>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</si>
  <si>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</si>
  <si>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</si>
  <si>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</si>
  <si>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</si>
  <si>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</si>
  <si>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</si>
  <si>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</si>
  <si>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</si>
  <si>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</si>
  <si>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</si>
  <si>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</si>
  <si>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</si>
  <si>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</si>
  <si>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</si>
  <si>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</si>
  <si>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</si>
  <si>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</si>
  <si>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</si>
  <si>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</si>
  <si>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</si>
  <si>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</si>
  <si>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</si>
  <si>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</si>
  <si>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</si>
  <si>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</si>
  <si>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</si>
  <si>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</si>
  <si>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</si>
  <si>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</si>
  <si>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</si>
  <si>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</si>
  <si>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</si>
  <si>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</si>
  <si>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</si>
  <si>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</si>
  <si>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</si>
  <si>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</si>
  <si>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</si>
  <si>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</si>
  <si>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</si>
  <si>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</si>
  <si>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</si>
  <si>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</si>
  <si>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</si>
  <si>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</si>
  <si>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</si>
  <si>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</si>
  <si>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</si>
  <si>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</si>
  <si>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</si>
  <si>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</si>
  <si>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</si>
  <si>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</si>
  <si>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</si>
  <si>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</si>
  <si>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</si>
  <si>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</si>
  <si>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</si>
  <si>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</si>
  <si>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</si>
  <si>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</si>
  <si>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</si>
  <si>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</si>
  <si>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</si>
  <si>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</si>
  <si>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</si>
  <si>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</si>
  <si>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</si>
  <si>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</si>
  <si>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</si>
  <si>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</si>
  <si>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</si>
  <si>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</si>
  <si>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</si>
  <si>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</si>
  <si>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</si>
  <si>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</si>
  <si>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</si>
  <si>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</si>
  <si>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</si>
  <si>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</si>
  <si>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</si>
  <si>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</si>
  <si>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</si>
  <si>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</si>
  <si>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</si>
  <si>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</si>
  <si>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</si>
  <si>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</si>
  <si>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</si>
  <si>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</si>
  <si>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</si>
  <si>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</si>
  <si>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</si>
  <si>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</si>
  <si>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</si>
  <si>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</si>
  <si>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</si>
  <si>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</si>
  <si>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</si>
  <si>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</si>
  <si>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</si>
  <si>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</si>
  <si>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</si>
  <si>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</si>
  <si>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</si>
  <si>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</si>
  <si>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</si>
  <si>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</si>
  <si>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</si>
  <si>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</si>
  <si>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</si>
  <si>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</si>
  <si>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</si>
  <si>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</si>
  <si>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</si>
  <si>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</si>
  <si>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</si>
  <si>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</si>
  <si>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</si>
  <si>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</si>
  <si>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</si>
  <si>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</si>
  <si>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</si>
  <si>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</si>
  <si>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</si>
  <si>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</si>
  <si>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</si>
  <si>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</si>
  <si>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</si>
  <si>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</si>
  <si>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</si>
  <si>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</si>
  <si>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</si>
  <si>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</si>
  <si>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</si>
  <si>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</si>
  <si>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</si>
  <si>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</si>
  <si>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</si>
  <si>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</si>
  <si>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</si>
  <si>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</si>
  <si>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</si>
  <si>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</si>
  <si>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</si>
  <si>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</si>
  <si>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</si>
  <si>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</si>
  <si>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</si>
  <si>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</si>
  <si>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</si>
  <si>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</si>
  <si>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</si>
  <si>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</si>
  <si>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</si>
  <si>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</si>
  <si>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</si>
  <si>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</si>
  <si>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</si>
  <si>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</si>
  <si>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</si>
  <si>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</si>
  <si>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</si>
  <si>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</si>
  <si>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</si>
  <si>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</si>
  <si>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</si>
  <si>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</si>
  <si>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</si>
  <si>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</si>
  <si>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</si>
  <si>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</si>
  <si>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</si>
  <si>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</si>
  <si>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</si>
  <si>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</si>
  <si>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</si>
  <si>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</si>
  <si>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</si>
  <si>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</si>
  <si>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</si>
  <si>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</si>
  <si>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</si>
  <si>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</si>
  <si>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</si>
  <si>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</si>
  <si>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</si>
  <si>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</si>
  <si>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</si>
  <si>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</si>
  <si>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</si>
  <si>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</si>
  <si>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</si>
  <si>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</si>
  <si>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</si>
  <si>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</si>
  <si>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</si>
  <si>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</si>
  <si>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</si>
  <si>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</si>
  <si>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</si>
  <si>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</si>
  <si>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</si>
  <si>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</si>
  <si>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</si>
  <si>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</si>
  <si>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</si>
  <si>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</si>
  <si>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</si>
  <si>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</si>
  <si>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</si>
  <si>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</si>
  <si>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</si>
  <si>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</si>
  <si>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</si>
  <si>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</si>
  <si>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</si>
  <si>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</si>
  <si>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</si>
  <si>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</si>
  <si>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</si>
  <si>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</si>
  <si>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</si>
  <si>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</si>
  <si>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</si>
  <si>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</si>
  <si>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</si>
  <si>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</si>
  <si>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</si>
  <si>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</si>
  <si>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</si>
  <si>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</si>
  <si>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</si>
  <si>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</si>
  <si>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</si>
  <si>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</si>
  <si>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</si>
  <si>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</si>
  <si>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</si>
  <si>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</si>
  <si>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</si>
  <si>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</si>
  <si>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</si>
  <si>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</si>
  <si>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</si>
  <si>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</si>
  <si>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</si>
  <si>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</si>
  <si>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</si>
  <si>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</si>
  <si>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</si>
  <si>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</si>
  <si>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</si>
  <si>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</si>
  <si>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</si>
  <si>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</si>
  <si>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</si>
  <si>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</si>
  <si>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</si>
  <si>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</si>
  <si>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</si>
  <si>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</si>
  <si>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</si>
  <si>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</si>
  <si>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</si>
  <si>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</si>
  <si>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</si>
  <si>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</si>
  <si>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</si>
  <si>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</si>
  <si>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</si>
  <si>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</si>
  <si>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</si>
  <si>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</si>
  <si>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</si>
  <si>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</si>
  <si>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</si>
  <si>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</si>
  <si>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</si>
  <si>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</si>
  <si>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</si>
  <si>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</si>
  <si>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</si>
  <si>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</si>
  <si>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</si>
  <si>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</si>
  <si>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</si>
  <si>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</si>
  <si>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</si>
  <si>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</si>
  <si>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</si>
  <si>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</si>
  <si>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</si>
  <si>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</si>
  <si>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</si>
  <si>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</si>
  <si>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</si>
  <si>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</si>
  <si>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</si>
  <si>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</si>
  <si>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</si>
  <si>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</si>
  <si>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</si>
  <si>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</si>
  <si>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</si>
  <si>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</si>
  <si>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</si>
  <si>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</si>
  <si>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</si>
  <si>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</si>
  <si>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</si>
  <si>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</si>
  <si>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</si>
  <si>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</si>
  <si>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</si>
  <si>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</si>
  <si>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</si>
  <si>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</si>
  <si>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</si>
  <si>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</si>
  <si>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</si>
  <si>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</si>
  <si>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</si>
  <si>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</si>
  <si>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</si>
  <si>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</si>
  <si>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</si>
  <si>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</si>
  <si>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</si>
  <si>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</si>
  <si>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</si>
  <si>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</si>
  <si>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</si>
  <si>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</si>
  <si>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</si>
  <si>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</si>
  <si>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</si>
  <si>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</si>
  <si>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</si>
  <si>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</si>
  <si>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</si>
  <si>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</si>
  <si>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</si>
  <si>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</si>
  <si>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</si>
  <si>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</si>
  <si>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</si>
  <si>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</si>
  <si>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</si>
  <si>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</si>
  <si>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</si>
  <si>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</si>
  <si>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</si>
  <si>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</si>
  <si>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</si>
  <si>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</si>
  <si>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</si>
  <si>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</si>
  <si>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</si>
  <si>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</si>
  <si>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</si>
  <si>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</si>
  <si>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</si>
  <si>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</si>
  <si>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</si>
  <si>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</si>
  <si>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</si>
  <si>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</si>
  <si>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</si>
  <si>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</si>
  <si>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</si>
  <si>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</si>
  <si>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</si>
  <si>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</si>
  <si>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</si>
  <si>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</si>
  <si>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</si>
  <si>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</si>
  <si>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</si>
  <si>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</si>
  <si>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</si>
  <si>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</si>
  <si>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</si>
  <si>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</si>
  <si>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</si>
  <si>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</si>
  <si>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</si>
  <si>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</si>
  <si>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</si>
  <si>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</si>
  <si>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</si>
  <si>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</si>
  <si>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</si>
  <si>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</si>
  <si>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</si>
  <si>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</si>
  <si>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</si>
  <si>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</si>
  <si>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</si>
  <si>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</si>
  <si>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</si>
  <si>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</si>
  <si>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</si>
  <si>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</si>
  <si>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</si>
  <si>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</si>
  <si>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</si>
  <si>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</si>
  <si>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</si>
  <si>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</si>
  <si>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</si>
  <si>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</si>
  <si>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</si>
  <si>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</si>
  <si>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</si>
  <si>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</si>
  <si>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</si>
  <si>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</si>
  <si>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</si>
  <si>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</si>
  <si>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</si>
  <si>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</si>
  <si>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</si>
  <si>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</si>
  <si>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</si>
  <si>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</si>
  <si>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</si>
  <si>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</si>
  <si>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</si>
  <si>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</si>
  <si>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</si>
  <si>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</si>
  <si>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</si>
  <si>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</si>
  <si>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</si>
  <si>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</si>
  <si>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</si>
  <si>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</si>
  <si>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</si>
  <si>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</si>
  <si>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</si>
  <si>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</si>
  <si>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</si>
  <si>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</si>
  <si>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</si>
  <si>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</si>
  <si>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</si>
  <si>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</si>
  <si>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</si>
  <si>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</si>
  <si>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</si>
  <si>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</si>
  <si>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</si>
  <si>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</si>
  <si>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</si>
  <si>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</si>
  <si>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</si>
  <si>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</si>
  <si>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</si>
  <si>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</si>
  <si>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</si>
  <si>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</si>
  <si>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</si>
  <si>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</si>
  <si>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</si>
  <si>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</si>
  <si>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</si>
  <si>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</si>
  <si>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</si>
  <si>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</si>
  <si>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</si>
  <si>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</si>
  <si>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</si>
  <si>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</si>
  <si>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</si>
  <si>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</si>
  <si>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</si>
  <si>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</si>
  <si>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</si>
  <si>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</si>
  <si>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</si>
  <si>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</si>
  <si>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</si>
  <si>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</si>
  <si>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</si>
  <si>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</si>
  <si>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</si>
  <si>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</si>
  <si>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</si>
  <si>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</si>
  <si>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</si>
  <si>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</si>
  <si>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</si>
  <si>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</si>
  <si>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</si>
  <si>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</si>
  <si>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</si>
  <si>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</si>
  <si>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</si>
  <si>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</si>
  <si>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</si>
  <si>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</si>
  <si>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</si>
  <si>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</si>
  <si>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</si>
  <si>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</si>
  <si>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</si>
  <si>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</si>
  <si>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</si>
  <si>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</si>
  <si>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</si>
  <si>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</si>
  <si>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</si>
  <si>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</si>
  <si>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</si>
  <si>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</si>
  <si>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</si>
  <si>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</si>
  <si>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</si>
  <si>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</si>
  <si>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</si>
  <si>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</si>
  <si>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</si>
  <si>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</si>
  <si>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</si>
  <si>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</si>
  <si>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</si>
  <si>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</si>
  <si>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</si>
  <si>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</si>
  <si>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</si>
  <si>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</si>
  <si>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</si>
  <si>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</si>
  <si>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</si>
  <si>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</si>
  <si>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</si>
  <si>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</si>
  <si>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</si>
  <si>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</si>
  <si>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</si>
  <si>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</si>
  <si>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</si>
  <si>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</si>
  <si>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</si>
  <si>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</si>
  <si>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</si>
  <si>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</si>
  <si>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</si>
  <si>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</si>
  <si>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</si>
  <si>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</si>
  <si>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</si>
  <si>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</si>
  <si>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</si>
  <si>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</si>
  <si>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</si>
  <si>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</si>
  <si>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</si>
  <si>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</si>
  <si>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</si>
  <si>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</si>
  <si>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</si>
  <si>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</si>
  <si>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</si>
  <si>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</si>
  <si>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</si>
  <si>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</si>
  <si>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</si>
  <si>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</si>
  <si>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</si>
  <si>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</si>
  <si>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</si>
  <si>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</si>
  <si>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</si>
  <si>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</si>
  <si>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</si>
  <si>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</si>
  <si>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</si>
  <si>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</si>
  <si>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</si>
  <si>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</si>
  <si>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</si>
  <si>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</si>
  <si>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</si>
  <si>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</si>
  <si>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</si>
  <si>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</si>
  <si>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</si>
  <si>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</si>
  <si>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</si>
  <si>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</si>
  <si>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</si>
  <si>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</si>
  <si>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</si>
  <si>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</si>
  <si>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</si>
  <si>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</si>
  <si>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</si>
  <si>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</si>
  <si>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</si>
  <si>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</si>
  <si>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</si>
  <si>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</si>
  <si>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</si>
  <si>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</si>
  <si>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</si>
  <si>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</si>
  <si>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</si>
  <si>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</si>
  <si>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</si>
  <si>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</si>
  <si>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</si>
  <si>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</si>
  <si>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</si>
  <si>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</si>
  <si>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</si>
  <si>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</si>
  <si>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</si>
  <si>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</si>
  <si>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</si>
  <si>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</si>
  <si>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</si>
  <si>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</si>
  <si>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</si>
  <si>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</si>
  <si>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</si>
  <si>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</si>
  <si>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</si>
  <si>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</si>
  <si>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</si>
  <si>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</si>
  <si>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</si>
  <si>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</si>
  <si>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</si>
  <si>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</si>
  <si>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</si>
  <si>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</si>
  <si>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</si>
  <si>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</si>
  <si>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</si>
  <si>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</si>
  <si>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</si>
  <si>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</si>
  <si>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</si>
  <si>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</si>
  <si>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</si>
  <si>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</si>
  <si>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</si>
  <si>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</si>
  <si>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</si>
  <si>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</si>
  <si>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</si>
  <si>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</si>
  <si>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</si>
  <si>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</si>
  <si>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</si>
  <si>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</si>
  <si>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</si>
  <si>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</si>
  <si>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</si>
  <si>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</si>
  <si>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</si>
  <si>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</si>
  <si>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</si>
  <si>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</si>
  <si>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</si>
  <si>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</si>
  <si>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</si>
  <si>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</si>
  <si>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</si>
  <si>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</si>
  <si>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</si>
  <si>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</si>
  <si>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</si>
  <si>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</si>
  <si>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</si>
  <si>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</si>
  <si>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</si>
  <si>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</si>
  <si>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</si>
  <si>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</si>
  <si>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</si>
  <si>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</si>
  <si>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</si>
  <si>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</si>
  <si>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</si>
  <si>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</si>
  <si>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</si>
  <si>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</si>
  <si>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</si>
  <si>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</si>
  <si>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</si>
  <si>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</si>
  <si>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</si>
  <si>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</si>
  <si>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</si>
  <si>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</si>
  <si>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</si>
  <si>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</si>
  <si>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</si>
  <si>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</si>
  <si>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</si>
  <si>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</si>
  <si>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</si>
  <si>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</si>
  <si>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</si>
  <si>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</si>
  <si>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</si>
  <si>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</si>
  <si>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</si>
  <si>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</si>
  <si>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</si>
  <si>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</si>
  <si>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</si>
  <si>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</si>
  <si>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</si>
  <si>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</si>
  <si>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</si>
  <si>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</si>
  <si>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</si>
  <si>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</si>
  <si>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</si>
  <si>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</si>
  <si>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</si>
  <si>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</si>
  <si>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</si>
  <si>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</si>
  <si>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</si>
  <si>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</si>
  <si>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</si>
  <si>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</si>
  <si>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</si>
  <si>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</si>
  <si>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</si>
  <si>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</si>
  <si>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</si>
  <si>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</si>
  <si>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</si>
  <si>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</si>
  <si>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</si>
  <si>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</si>
  <si>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</si>
  <si>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</si>
  <si>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</si>
  <si>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</si>
  <si>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</si>
  <si>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</si>
  <si>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</si>
  <si>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</si>
  <si>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</si>
  <si>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</si>
  <si>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</si>
  <si>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</si>
  <si>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</si>
  <si>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</si>
  <si>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</si>
  <si>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</si>
  <si>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</si>
  <si>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</si>
  <si>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</si>
  <si>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</si>
  <si>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</si>
  <si>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</si>
  <si>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</si>
  <si>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</si>
  <si>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</si>
  <si>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</si>
  <si>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</si>
  <si>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</si>
  <si>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</si>
  <si>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</si>
  <si>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</si>
  <si>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</si>
  <si>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</si>
  <si>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</si>
  <si>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</si>
  <si>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</si>
  <si>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</si>
  <si>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</si>
  <si>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</si>
  <si>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</si>
  <si>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</si>
  <si>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</si>
  <si>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</si>
  <si>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</si>
  <si>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</si>
  <si>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</si>
  <si>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</si>
  <si>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</si>
  <si>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</si>
  <si>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</si>
  <si>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</si>
  <si>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</si>
  <si>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</si>
  <si>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</si>
  <si>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</si>
  <si>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</si>
  <si>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</si>
  <si>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</si>
  <si>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</si>
  <si>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</si>
  <si>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</si>
  <si>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</si>
  <si>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</si>
  <si>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</si>
  <si>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</si>
  <si>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</si>
  <si>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</si>
  <si>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</si>
  <si>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</si>
  <si>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</si>
  <si>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</si>
  <si>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</si>
  <si>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</si>
  <si>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</si>
  <si>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</si>
  <si>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</si>
  <si>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</si>
  <si>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</si>
  <si>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</si>
  <si>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</si>
  <si>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</si>
  <si>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</si>
  <si>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</si>
  <si>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</si>
  <si>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</si>
  <si>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</si>
  <si>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</si>
  <si>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</si>
  <si>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</si>
  <si>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</si>
  <si>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</si>
  <si>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</si>
  <si>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</si>
  <si>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</si>
  <si>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</si>
  <si>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</si>
  <si>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</si>
  <si>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</si>
  <si>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</si>
  <si>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</si>
  <si>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</si>
  <si>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</si>
  <si>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</si>
  <si>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</si>
  <si>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</si>
  <si>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</si>
  <si>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</si>
  <si>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</si>
  <si>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</si>
  <si>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</si>
  <si>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</si>
  <si>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</si>
  <si>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</si>
  <si>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</si>
  <si>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</si>
  <si>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</si>
  <si>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</si>
  <si>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</si>
  <si>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</si>
  <si>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</si>
  <si>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</si>
  <si>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</si>
  <si>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</si>
  <si>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</si>
  <si>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</si>
  <si>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</si>
  <si>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</si>
  <si>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</si>
  <si>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</si>
  <si>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</si>
  <si>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</si>
  <si>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</si>
  <si>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</si>
  <si>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</si>
  <si>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</si>
  <si>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</si>
  <si>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</si>
  <si>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</si>
  <si>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</si>
  <si>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</si>
  <si>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</si>
  <si>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</si>
  <si>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</si>
  <si>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</si>
  <si>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</si>
  <si>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</si>
  <si>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</si>
  <si>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</si>
  <si>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</si>
  <si>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</si>
  <si>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</si>
  <si>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</si>
  <si>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</si>
  <si>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</si>
  <si>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</si>
  <si>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</si>
  <si>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</si>
  <si>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</si>
  <si>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</si>
  <si>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</si>
  <si>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</si>
  <si>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</si>
  <si>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</si>
  <si>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</si>
  <si>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</si>
  <si>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</si>
  <si>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</si>
  <si>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</si>
  <si>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</si>
  <si>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</si>
  <si>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</si>
  <si>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</si>
  <si>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</si>
  <si>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</si>
  <si>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</si>
  <si>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</si>
  <si>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</si>
  <si>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</si>
  <si>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</si>
  <si>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</si>
  <si>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</si>
  <si>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</si>
  <si>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</si>
  <si>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</si>
  <si>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</si>
  <si>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</si>
  <si>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</si>
  <si>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</si>
  <si>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</si>
  <si>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</si>
  <si>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</si>
  <si>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</si>
  <si>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</si>
  <si>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</si>
  <si>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</si>
  <si>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</si>
  <si>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</si>
  <si>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</si>
  <si>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</si>
  <si>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</si>
  <si>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</si>
  <si>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</si>
  <si>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</si>
  <si>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</si>
  <si>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</si>
  <si>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</si>
  <si>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</si>
  <si>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</si>
  <si>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</si>
  <si>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</si>
  <si>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</si>
  <si>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</si>
  <si>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</si>
  <si>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</si>
  <si>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</si>
  <si>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</si>
  <si>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</si>
  <si>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</si>
  <si>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</si>
  <si>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</si>
  <si>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</si>
  <si>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</si>
  <si>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</si>
  <si>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</si>
  <si>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</si>
  <si>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</si>
  <si>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</si>
  <si>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</si>
  <si>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</si>
  <si>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</si>
  <si>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</si>
  <si>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</si>
  <si>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</si>
  <si>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</si>
  <si>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</si>
  <si>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</si>
  <si>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</si>
  <si>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</si>
  <si>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</si>
  <si>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</si>
  <si>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</si>
  <si>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</si>
  <si>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</si>
  <si>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</si>
  <si>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</si>
  <si>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</si>
  <si>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</si>
  <si>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</si>
  <si>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</si>
  <si>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</si>
  <si>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</si>
  <si>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</si>
  <si>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</si>
  <si>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</si>
  <si>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</si>
  <si>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</si>
  <si>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</si>
  <si>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</si>
  <si>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</si>
  <si>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</si>
  <si>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</si>
  <si>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</si>
  <si>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</si>
  <si>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</si>
  <si>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</si>
  <si>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</si>
  <si>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</si>
  <si>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</si>
  <si>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</si>
  <si>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</si>
  <si>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</si>
  <si>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</si>
  <si>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</si>
  <si>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</si>
  <si>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</si>
  <si>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</si>
  <si>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</si>
  <si>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</si>
  <si>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</si>
  <si>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</si>
  <si>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</si>
  <si>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</si>
  <si>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</si>
  <si>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</si>
  <si>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</si>
  <si>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</si>
  <si>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</si>
  <si>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</si>
  <si>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</si>
  <si>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</si>
  <si>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</si>
  <si>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</si>
  <si>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</si>
  <si>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</si>
  <si>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</si>
  <si>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</si>
  <si>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</si>
  <si>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</si>
  <si>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</si>
  <si>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</si>
  <si>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</si>
  <si>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</si>
  <si>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</si>
  <si>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</si>
  <si>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</si>
  <si>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</si>
  <si>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</si>
  <si>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</si>
  <si>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</si>
  <si>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</si>
  <si>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</si>
  <si>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</si>
  <si>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</si>
  <si>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</si>
  <si>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</si>
  <si>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</si>
  <si>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</si>
  <si>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</si>
  <si>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</si>
  <si>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</si>
  <si>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</si>
  <si>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</si>
  <si>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</si>
  <si>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</si>
  <si>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</si>
  <si>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</si>
  <si>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</si>
  <si>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</si>
  <si>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</si>
  <si>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</si>
  <si>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</si>
  <si>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</si>
  <si>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</si>
  <si>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</si>
  <si>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</si>
  <si>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</si>
  <si>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</si>
  <si>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</si>
  <si>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</si>
  <si>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</si>
  <si>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</si>
  <si>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</si>
  <si>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</si>
  <si>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</si>
  <si>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</si>
  <si>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</si>
  <si>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</si>
  <si>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</si>
  <si>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</si>
  <si>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</si>
  <si>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</si>
  <si>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</si>
  <si>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</si>
  <si>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</si>
  <si>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</si>
  <si>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</si>
  <si>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</si>
  <si>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</si>
  <si>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</si>
  <si>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</si>
  <si>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</si>
  <si>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</si>
  <si>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</si>
  <si>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</si>
  <si>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</si>
  <si>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</si>
  <si>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</si>
  <si>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</si>
  <si>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</si>
  <si>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</si>
  <si>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</si>
  <si>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</si>
  <si>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</si>
  <si>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</si>
  <si>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</si>
  <si>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</si>
  <si>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</si>
  <si>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</si>
  <si>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</si>
  <si>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</si>
  <si>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</si>
  <si>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</si>
  <si>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</si>
  <si>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</si>
  <si>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</si>
  <si>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</si>
  <si>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</si>
  <si>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</si>
  <si>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</si>
  <si>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</si>
  <si>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</si>
  <si>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</si>
  <si>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</si>
  <si>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</si>
  <si>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</si>
  <si>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</si>
  <si>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</si>
  <si>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</si>
  <si>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</si>
  <si>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</si>
  <si>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</si>
  <si>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</si>
  <si>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</si>
  <si>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</si>
  <si>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</si>
  <si>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</si>
  <si>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</si>
  <si>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</si>
  <si>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</si>
  <si>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</si>
  <si>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</si>
  <si>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</si>
  <si>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</si>
  <si>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</si>
  <si>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</si>
  <si>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</si>
  <si>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</si>
  <si>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</si>
  <si>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</si>
  <si>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</si>
  <si>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</si>
  <si>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</si>
  <si>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</si>
  <si>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</si>
  <si>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</si>
  <si>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</si>
  <si>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</si>
  <si>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</si>
  <si>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</si>
  <si>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</si>
  <si>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</si>
  <si>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</si>
  <si>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</si>
  <si>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</si>
  <si>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</si>
  <si>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</si>
  <si>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</si>
  <si>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</si>
  <si>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</si>
  <si>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</si>
  <si>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</si>
  <si>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</si>
  <si>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</si>
  <si>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</si>
  <si>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</si>
  <si>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</si>
  <si>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</si>
  <si>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</si>
  <si>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</si>
  <si>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</si>
  <si>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</si>
  <si>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</si>
  <si>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</si>
  <si>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</si>
  <si>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</si>
  <si>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</si>
  <si>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</si>
  <si>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</si>
  <si>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</si>
  <si>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</si>
  <si>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</si>
  <si>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</si>
  <si>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</si>
  <si>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</si>
  <si>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</si>
  <si>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</si>
  <si>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</si>
  <si>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</si>
  <si>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</si>
  <si>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</si>
  <si>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</si>
  <si>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</si>
  <si>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</si>
  <si>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</si>
  <si>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</si>
  <si>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</si>
  <si>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</si>
  <si>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</si>
  <si>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</si>
  <si>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</si>
  <si>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</si>
  <si>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</si>
  <si>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</si>
  <si>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</si>
  <si>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</si>
  <si>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</si>
  <si>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</si>
  <si>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</si>
  <si>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</si>
  <si>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</si>
  <si>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</si>
  <si>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</si>
  <si>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</si>
  <si>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</si>
  <si>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</si>
  <si>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</si>
  <si>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</si>
  <si>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</si>
  <si>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</si>
  <si>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</si>
  <si>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</si>
  <si>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</si>
  <si>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</si>
  <si>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</si>
  <si>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</si>
  <si>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</si>
  <si>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</si>
  <si>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</si>
  <si>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</si>
  <si>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</si>
  <si>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</si>
  <si>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</si>
  <si>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</si>
  <si>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</si>
  <si>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</si>
  <si>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</si>
  <si>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</si>
  <si>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</si>
  <si>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</si>
  <si>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</si>
  <si>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</si>
  <si>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</si>
  <si>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</si>
  <si>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</si>
  <si>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</si>
  <si>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</si>
  <si>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</si>
  <si>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</si>
  <si>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</si>
  <si>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</si>
  <si>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</si>
  <si>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</si>
  <si>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</si>
  <si>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</si>
  <si>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</si>
  <si>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</si>
  <si>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</si>
  <si>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</si>
  <si>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</si>
  <si>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</si>
  <si>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</si>
  <si>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</si>
  <si>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</si>
  <si>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</si>
  <si>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</si>
  <si>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</si>
  <si>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</si>
  <si>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</si>
  <si>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</si>
  <si>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</si>
  <si>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</si>
  <si>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</si>
  <si>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</si>
  <si>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</si>
  <si>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</si>
  <si>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</si>
  <si>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</si>
  <si>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</si>
  <si>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</si>
  <si>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</si>
  <si>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</si>
  <si>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</si>
  <si>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</si>
  <si>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</si>
  <si>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</si>
  <si>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</si>
  <si>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</si>
  <si>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</si>
  <si>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</si>
  <si>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</si>
  <si>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</si>
  <si>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</si>
  <si>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</si>
  <si>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</si>
  <si>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</si>
  <si>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</si>
  <si>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</si>
  <si>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</si>
  <si>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</si>
  <si>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</si>
  <si>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</si>
  <si>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</si>
  <si>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</si>
  <si>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</si>
  <si>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</si>
  <si>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</si>
  <si>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</si>
  <si>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</si>
  <si>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</si>
  <si>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</si>
  <si>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</si>
  <si>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</si>
  <si>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</si>
  <si>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</si>
  <si>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</si>
  <si>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</si>
  <si>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</si>
  <si>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</si>
  <si>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</si>
  <si>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</si>
  <si>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</si>
  <si>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</si>
  <si>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</si>
  <si>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</si>
  <si>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</si>
  <si>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</si>
  <si>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</si>
  <si>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</si>
  <si>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</si>
  <si>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</si>
  <si>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</si>
  <si>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</si>
  <si>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</si>
  <si>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</si>
  <si>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</si>
  <si>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</si>
  <si>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</si>
  <si>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</si>
  <si>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</si>
  <si>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</si>
  <si>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</si>
  <si>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</si>
  <si>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</si>
  <si>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</si>
  <si>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</si>
  <si>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</si>
  <si>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</si>
  <si>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</si>
  <si>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</si>
  <si>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</si>
  <si>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</si>
  <si>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</si>
  <si>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</si>
  <si>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</si>
  <si>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</si>
  <si>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</si>
  <si>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</si>
  <si>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</si>
  <si>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</si>
  <si>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</si>
  <si>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</si>
  <si>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</si>
  <si>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</si>
  <si>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</si>
  <si>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</si>
  <si>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</si>
  <si>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</si>
  <si>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</si>
  <si>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</si>
  <si>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</si>
  <si>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</si>
  <si>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</si>
  <si>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</si>
  <si>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</si>
  <si>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</si>
  <si>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</si>
  <si>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</si>
  <si>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</si>
  <si>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</si>
  <si>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</si>
  <si>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</si>
  <si>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</si>
  <si>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</si>
  <si>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</si>
  <si>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</si>
  <si>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</si>
  <si>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</si>
  <si>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</si>
  <si>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</si>
  <si>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</si>
  <si>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</si>
  <si>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</si>
  <si>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</si>
  <si>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</si>
  <si>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</si>
  <si>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</si>
  <si>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</si>
  <si>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</si>
  <si>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</si>
  <si>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</si>
  <si>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</si>
  <si>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</si>
  <si>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</si>
  <si>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</si>
  <si>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</si>
  <si>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</si>
  <si>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</si>
  <si>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</si>
  <si>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</si>
  <si>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</si>
  <si>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</si>
  <si>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</si>
  <si>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</si>
  <si>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</si>
  <si>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</si>
  <si>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</si>
  <si>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</si>
  <si>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</si>
  <si>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</si>
  <si>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</si>
  <si>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</si>
  <si>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</si>
  <si>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</si>
  <si>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</si>
  <si>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</si>
  <si>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</si>
  <si>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</si>
  <si>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</si>
  <si>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</si>
  <si>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</si>
  <si>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</si>
  <si>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</si>
  <si>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</si>
  <si>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</si>
  <si>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</si>
  <si>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</si>
  <si>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</si>
  <si>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</si>
  <si>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</si>
  <si>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</si>
  <si>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</si>
  <si>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</si>
  <si>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</si>
  <si>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</si>
  <si>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</si>
  <si>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</si>
  <si>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</si>
  <si>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</si>
  <si>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</si>
  <si>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</si>
  <si>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</si>
  <si>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</si>
  <si>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</si>
  <si>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</si>
  <si>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</si>
  <si>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</si>
  <si>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</si>
  <si>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</si>
  <si>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</si>
  <si>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</si>
  <si>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</si>
  <si>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</si>
  <si>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</si>
  <si>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</si>
  <si>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</si>
  <si>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</si>
  <si>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</si>
  <si>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</si>
  <si>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</si>
  <si>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</si>
  <si>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</si>
  <si>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</si>
  <si>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</si>
  <si>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</si>
  <si>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</si>
  <si>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</si>
  <si>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</si>
  <si>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</si>
  <si>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</si>
  <si>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</si>
  <si>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</si>
  <si>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</si>
  <si>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</si>
  <si>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</si>
  <si>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</si>
  <si>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</si>
  <si>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</si>
  <si>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</si>
  <si>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</si>
  <si>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</si>
  <si>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</si>
  <si>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</si>
  <si>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</si>
  <si>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</si>
  <si>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</si>
  <si>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</si>
  <si>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</si>
  <si>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</si>
  <si>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</si>
  <si>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</si>
  <si>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</si>
  <si>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</si>
  <si>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</si>
  <si>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</si>
  <si>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</si>
  <si>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</si>
  <si>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</si>
  <si>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</si>
  <si>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</si>
  <si>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</si>
  <si>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</si>
  <si>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</si>
  <si>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</si>
  <si>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</si>
  <si>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</si>
  <si>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</si>
  <si>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</si>
  <si>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</si>
  <si>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</si>
  <si>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</si>
  <si>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</si>
  <si>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</si>
  <si>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</si>
  <si>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</si>
  <si>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</si>
  <si>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</si>
  <si>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</si>
  <si>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</si>
  <si>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</si>
  <si>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</si>
  <si>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</si>
  <si>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</si>
  <si>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</si>
  <si>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</si>
  <si>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</si>
  <si>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</si>
  <si>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</si>
  <si>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</si>
  <si>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</si>
  <si>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</si>
  <si>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</si>
  <si>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</si>
  <si>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</si>
  <si>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</si>
  <si>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</si>
  <si>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</si>
  <si>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</si>
  <si>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</si>
  <si>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</si>
  <si>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</si>
  <si>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</si>
  <si>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</si>
  <si>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</si>
  <si>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</si>
  <si>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</si>
  <si>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</si>
  <si>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</si>
  <si>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</si>
  <si>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</si>
  <si>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</si>
  <si>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</si>
  <si>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</si>
  <si>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</si>
  <si>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</si>
  <si>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</si>
  <si>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</si>
  <si>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</si>
  <si>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</si>
  <si>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</si>
  <si>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</si>
  <si>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</si>
  <si>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</si>
  <si>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</si>
  <si>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</si>
  <si>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</si>
  <si>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</si>
  <si>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</si>
  <si>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</si>
  <si>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</si>
  <si>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</si>
  <si>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</si>
  <si>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</si>
  <si>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</si>
  <si>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</si>
  <si>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</si>
  <si>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</si>
  <si>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</si>
  <si>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</si>
  <si>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</si>
  <si>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</si>
  <si>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</si>
  <si>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</si>
  <si>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</si>
  <si>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</si>
  <si>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</si>
  <si>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</si>
  <si>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</si>
  <si>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</si>
  <si>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</si>
  <si>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</si>
  <si>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</si>
  <si>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</si>
  <si>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</si>
  <si>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</si>
  <si>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</si>
  <si>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</si>
  <si>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</si>
  <si>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</si>
  <si>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</si>
  <si>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</si>
  <si>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</si>
  <si>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</si>
  <si>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</si>
  <si>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</si>
  <si>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</si>
  <si>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</si>
  <si>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</si>
  <si>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</si>
  <si>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</si>
  <si>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</si>
  <si>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</si>
  <si>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</si>
  <si>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</si>
  <si>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</si>
  <si>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</si>
  <si>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</si>
  <si>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</si>
  <si>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</si>
  <si>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</si>
  <si>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</si>
  <si>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</si>
  <si>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</si>
  <si>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</si>
  <si>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</si>
  <si>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</si>
  <si>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</si>
  <si>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</si>
  <si>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</si>
  <si>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</si>
  <si>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</si>
  <si>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</si>
  <si>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</si>
  <si>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</si>
  <si>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</si>
  <si>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</si>
  <si>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</si>
  <si>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</si>
  <si>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</si>
  <si>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</si>
  <si>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</si>
  <si>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</si>
  <si>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</si>
  <si>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</si>
  <si>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</si>
  <si>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</si>
  <si>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</si>
  <si>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</si>
  <si>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</si>
  <si>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</si>
  <si>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</si>
  <si>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</si>
  <si>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</si>
  <si>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</si>
  <si>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</si>
  <si>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</si>
  <si>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</si>
  <si>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</si>
  <si>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</si>
  <si>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</si>
  <si>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</si>
  <si>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</si>
  <si>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</si>
  <si>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</si>
  <si>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</si>
  <si>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</si>
  <si>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</si>
  <si>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</si>
  <si>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</si>
  <si>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</si>
  <si>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</si>
  <si>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</si>
  <si>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</si>
  <si>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</si>
  <si>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</si>
  <si>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</si>
  <si>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</si>
  <si>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</si>
  <si>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</si>
  <si>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</si>
  <si>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</si>
  <si>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</si>
  <si>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</si>
  <si>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</si>
  <si>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</si>
  <si>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</si>
  <si>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</si>
  <si>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</si>
  <si>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</si>
  <si>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</si>
  <si>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</si>
  <si>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</si>
  <si>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</si>
  <si>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</si>
  <si>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</si>
  <si>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</si>
  <si>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</si>
  <si>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</si>
  <si>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</si>
  <si>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</si>
  <si>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</si>
  <si>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</si>
  <si>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</si>
  <si>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</si>
  <si>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</si>
  <si>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</si>
  <si>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</si>
  <si>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</si>
  <si>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</si>
  <si>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</si>
  <si>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</si>
  <si>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</si>
  <si>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</si>
  <si>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</si>
  <si>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</si>
  <si>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</si>
  <si>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</si>
  <si>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</si>
  <si>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</si>
  <si>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</si>
  <si>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</si>
  <si>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</si>
  <si>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</si>
  <si>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</si>
  <si>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</si>
  <si>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</si>
  <si>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</si>
  <si>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</si>
  <si>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</si>
  <si>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</si>
  <si>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</si>
  <si>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</si>
  <si>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</si>
  <si>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</si>
  <si>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</si>
  <si>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</si>
  <si>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</si>
  <si>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</si>
  <si>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</si>
  <si>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</si>
  <si>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</si>
  <si>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</si>
  <si>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</si>
  <si>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</si>
  <si>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</si>
  <si>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</si>
  <si>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</si>
  <si>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</si>
  <si>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</si>
  <si>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</si>
  <si>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</si>
  <si>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</si>
  <si>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</si>
  <si>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</si>
  <si>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</si>
  <si>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</si>
  <si>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</si>
  <si>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</si>
  <si>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</si>
  <si>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</si>
  <si>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</si>
  <si>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</si>
  <si>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</si>
  <si>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</si>
  <si>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</si>
  <si>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</si>
  <si>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</si>
  <si>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</si>
  <si>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</si>
  <si>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</si>
  <si>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</si>
  <si>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</si>
  <si>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</si>
  <si>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</si>
  <si>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</si>
  <si>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</si>
  <si>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</si>
  <si>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</si>
  <si>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</si>
  <si>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</si>
  <si>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</si>
  <si>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</si>
  <si>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</si>
  <si>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</si>
  <si>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</si>
  <si>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</si>
  <si>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</si>
  <si>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</si>
  <si>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</si>
  <si>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</si>
  <si>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</si>
  <si>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</si>
  <si>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</si>
  <si>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</si>
  <si>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</si>
  <si>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</si>
  <si>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</si>
  <si>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</si>
  <si>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</si>
  <si>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</si>
  <si>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</si>
  <si>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</si>
  <si>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</si>
  <si>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</si>
  <si>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</si>
  <si>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</si>
  <si>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</si>
  <si>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</si>
  <si>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</si>
  <si>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</si>
  <si>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</si>
  <si>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</si>
  <si>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</si>
  <si>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</si>
  <si>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</si>
  <si>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</si>
  <si>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</si>
  <si>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</si>
  <si>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</si>
  <si>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</si>
  <si>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</si>
  <si>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</si>
  <si>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</si>
  <si>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</si>
  <si>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</si>
  <si>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</si>
  <si>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</si>
  <si>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</si>
  <si>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</si>
  <si>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</si>
  <si>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</si>
  <si>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</si>
  <si>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</si>
  <si>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</si>
  <si>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</si>
  <si>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</si>
  <si>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</si>
  <si>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</si>
  <si>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</si>
  <si>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</si>
  <si>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</si>
  <si>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</si>
  <si>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</si>
  <si>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</si>
  <si>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</si>
  <si>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</si>
  <si>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</si>
  <si>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</si>
  <si>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</si>
  <si>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</si>
  <si>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</si>
  <si>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</si>
  <si>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</si>
  <si>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</si>
  <si>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</si>
  <si>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</si>
  <si>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</si>
  <si>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</si>
  <si>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</si>
  <si>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</si>
  <si>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</si>
  <si>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</si>
  <si>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</si>
  <si>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</si>
  <si>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</si>
  <si>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</si>
  <si>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</si>
  <si>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</si>
  <si>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</si>
  <si>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</si>
  <si>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</si>
  <si>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</si>
  <si>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</si>
  <si>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</si>
  <si>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</si>
  <si>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</si>
  <si>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</si>
  <si>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</si>
  <si>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</si>
  <si>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</si>
  <si>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</si>
  <si>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</si>
  <si>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</si>
  <si>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</si>
  <si>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</si>
  <si>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</si>
  <si>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</si>
  <si>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</si>
  <si>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</si>
  <si>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</si>
  <si>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</si>
  <si>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</si>
  <si>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</si>
  <si>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</si>
  <si>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</si>
  <si>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</si>
  <si>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</si>
  <si>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</si>
  <si>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</si>
  <si>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</si>
  <si>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</si>
  <si>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</si>
  <si>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</si>
  <si>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</si>
  <si>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</si>
  <si>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</si>
  <si>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</si>
  <si>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</si>
  <si>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</si>
  <si>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</si>
  <si>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</si>
  <si>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</si>
  <si>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</si>
  <si>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</si>
  <si>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</si>
  <si>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</si>
  <si>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</si>
  <si>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</si>
  <si>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</si>
  <si>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</si>
  <si>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</si>
  <si>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</si>
  <si>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</si>
  <si>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</si>
  <si>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</si>
  <si>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</si>
  <si>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</si>
  <si>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</si>
  <si>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</si>
  <si>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</si>
  <si>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</si>
  <si>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</si>
  <si>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</si>
  <si>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</si>
  <si>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</si>
  <si>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</si>
  <si>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</si>
  <si>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</si>
  <si>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</si>
  <si>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</si>
  <si>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</si>
  <si>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</si>
  <si>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</si>
  <si>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</si>
  <si>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</si>
  <si>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</si>
  <si>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</si>
  <si>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</si>
  <si>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</si>
  <si>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</si>
  <si>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</si>
  <si>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</si>
  <si>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</si>
  <si>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</si>
  <si>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</si>
  <si>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</si>
  <si>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</si>
  <si>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</si>
  <si>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</si>
  <si>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</si>
  <si>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</si>
  <si>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</si>
  <si>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</si>
  <si>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</si>
  <si>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</si>
  <si>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</si>
  <si>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</si>
  <si>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</si>
  <si>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</si>
  <si>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</si>
  <si>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</si>
  <si>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</si>
  <si>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</si>
  <si>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</si>
  <si>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</si>
  <si>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</si>
  <si>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</si>
  <si>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</si>
  <si>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</si>
  <si>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</si>
  <si>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</si>
  <si>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</si>
  <si>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</si>
  <si>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</si>
  <si>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</si>
  <si>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</si>
  <si>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</si>
  <si>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</si>
  <si>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</si>
  <si>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</si>
  <si>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</si>
  <si>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</si>
  <si>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</si>
  <si>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</si>
  <si>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</si>
  <si>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</si>
  <si>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</si>
  <si>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</si>
  <si>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</si>
  <si>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</si>
  <si>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</si>
  <si>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</si>
  <si>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</si>
  <si>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</si>
  <si>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</si>
  <si>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</si>
  <si>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</si>
  <si>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</si>
  <si>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</si>
  <si>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</si>
  <si>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</si>
  <si>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</si>
  <si>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</si>
  <si>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</si>
  <si>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</si>
  <si>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</si>
  <si>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</si>
  <si>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</si>
  <si>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</si>
  <si>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</si>
  <si>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</si>
  <si>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</si>
  <si>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</si>
  <si>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</si>
  <si>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</si>
  <si>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</si>
  <si>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</si>
  <si>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</si>
  <si>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</si>
  <si>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</si>
  <si>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</si>
  <si>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</si>
  <si>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</si>
  <si>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</si>
  <si>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</si>
  <si>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</si>
  <si>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</si>
  <si>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</si>
  <si>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</si>
  <si>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</si>
  <si>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</si>
  <si>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</si>
  <si>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</si>
  <si>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</si>
  <si>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</si>
  <si>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</si>
  <si>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</si>
  <si>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</si>
  <si>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</si>
  <si>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</si>
  <si>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</si>
  <si>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</si>
  <si>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</si>
  <si>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</si>
  <si>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</si>
  <si>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</si>
  <si>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</si>
  <si>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</si>
  <si>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</si>
  <si>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</si>
  <si>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</si>
  <si>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</si>
  <si>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</si>
  <si>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</si>
  <si>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</si>
  <si>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</si>
  <si>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</si>
  <si>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</si>
  <si>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</si>
  <si>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</si>
  <si>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</si>
  <si>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</si>
  <si>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</si>
  <si>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</si>
  <si>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</si>
  <si>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</si>
  <si>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</si>
  <si>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</si>
  <si>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</si>
  <si>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</si>
  <si>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</si>
  <si>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</si>
  <si>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</si>
  <si>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</si>
  <si>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</si>
  <si>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</si>
  <si>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</si>
  <si>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</si>
  <si>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</si>
  <si>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</si>
  <si>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</si>
  <si>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</si>
  <si>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</si>
  <si>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</si>
  <si>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</si>
  <si>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</si>
  <si>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</si>
  <si>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</si>
  <si>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</si>
  <si>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</si>
  <si>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</si>
  <si>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</si>
  <si>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</si>
  <si>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</si>
  <si>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</si>
  <si>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</si>
  <si>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</si>
  <si>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</si>
  <si>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</si>
  <si>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</si>
  <si>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</si>
  <si>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</si>
  <si>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</si>
  <si>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</si>
  <si>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</si>
  <si>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</si>
  <si>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</si>
  <si>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</si>
  <si>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</si>
  <si>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</si>
  <si>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</si>
  <si>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</si>
  <si>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</si>
  <si>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</si>
  <si>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</si>
  <si>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</si>
  <si>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</si>
  <si>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</si>
  <si>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</si>
  <si>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</si>
  <si>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</si>
  <si>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</si>
  <si>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</si>
  <si>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</si>
  <si>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</si>
  <si>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</si>
  <si>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</si>
  <si>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</si>
  <si>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</si>
  <si>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</si>
  <si>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</si>
  <si>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</si>
  <si>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</si>
  <si>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</si>
  <si>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</si>
  <si>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</si>
  <si>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</si>
  <si>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</si>
  <si>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</si>
  <si>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</si>
  <si>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</si>
  <si>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</si>
  <si>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</si>
  <si>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</si>
  <si>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</si>
  <si>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</si>
  <si>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</si>
  <si>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</si>
  <si>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</si>
  <si>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</si>
  <si>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</si>
  <si>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</si>
  <si>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</si>
  <si>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</si>
  <si>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</si>
  <si>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</si>
  <si>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</si>
  <si>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</si>
  <si>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</si>
  <si>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</si>
  <si>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</si>
  <si>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</si>
  <si>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</si>
  <si>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</si>
  <si>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</si>
  <si>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</si>
  <si>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</si>
  <si>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</si>
  <si>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</si>
  <si>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</si>
  <si>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</si>
  <si>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</si>
  <si>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</si>
  <si>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</si>
  <si>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</si>
  <si>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</si>
  <si>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</si>
  <si>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</si>
  <si>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</si>
  <si>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</si>
  <si>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</si>
  <si>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</si>
  <si>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</si>
  <si>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</si>
  <si>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</si>
  <si>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</si>
  <si>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</si>
  <si>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</si>
  <si>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</si>
  <si>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</si>
  <si>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</si>
  <si>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</si>
  <si>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</si>
  <si>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</si>
  <si>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</si>
  <si>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</si>
  <si>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</si>
  <si>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</si>
  <si>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</si>
  <si>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</si>
  <si>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</si>
  <si>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</si>
  <si>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</si>
  <si>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</si>
  <si>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</si>
  <si>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</si>
  <si>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</si>
  <si>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</si>
  <si>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</si>
  <si>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</si>
  <si>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</si>
  <si>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</si>
  <si>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</si>
  <si>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</si>
  <si>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</si>
  <si>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</si>
  <si>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</si>
  <si>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</si>
  <si>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</si>
  <si>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</si>
  <si>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</si>
  <si>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</si>
  <si>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</si>
  <si>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</si>
  <si>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</si>
  <si>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</si>
  <si>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</si>
  <si>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</si>
  <si>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</si>
  <si>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</si>
  <si>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</si>
  <si>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</si>
  <si>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</si>
  <si>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</si>
  <si>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</si>
  <si>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</si>
  <si>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</si>
  <si>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</si>
  <si>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</si>
  <si>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</si>
  <si>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</si>
  <si>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</si>
  <si>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</si>
  <si>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</si>
  <si>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</si>
  <si>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</si>
  <si>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</si>
  <si>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</si>
  <si>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</si>
  <si>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</si>
  <si>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</si>
  <si>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</si>
  <si>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</si>
  <si>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</si>
  <si>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</si>
  <si>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</si>
  <si>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</si>
  <si>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</si>
  <si>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</si>
  <si>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</si>
  <si>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</si>
  <si>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</si>
  <si>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</si>
  <si>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</si>
  <si>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</si>
  <si>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</si>
  <si>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</si>
  <si>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</si>
  <si>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</si>
  <si>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</si>
  <si>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</si>
  <si>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</si>
  <si>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</si>
  <si>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</si>
  <si>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</si>
  <si>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</si>
  <si>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</si>
  <si>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</si>
  <si>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</si>
  <si>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</si>
  <si>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</si>
  <si>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</si>
  <si>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</si>
  <si>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</si>
  <si>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</si>
  <si>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</si>
  <si>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</si>
  <si>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</si>
  <si>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</si>
  <si>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</si>
  <si>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</si>
  <si>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</si>
  <si>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</si>
  <si>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</si>
  <si>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</si>
  <si>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</si>
  <si>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</si>
  <si>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</si>
  <si>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</si>
  <si>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</si>
  <si>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</si>
  <si>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</si>
  <si>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</si>
  <si>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</si>
  <si>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</si>
  <si>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</si>
  <si>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</si>
  <si>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</si>
  <si>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</si>
  <si>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</si>
  <si>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</si>
  <si>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</si>
  <si>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</si>
  <si>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</si>
  <si>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</si>
  <si>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</si>
  <si>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</si>
  <si>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</si>
  <si>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</si>
  <si>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</si>
  <si>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</si>
  <si>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</si>
  <si>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</si>
  <si>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</si>
  <si>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</si>
  <si>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</si>
  <si>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</si>
  <si>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</si>
  <si>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</si>
  <si>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</si>
  <si>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</si>
  <si>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</si>
  <si>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</si>
  <si>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</si>
  <si>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</si>
  <si>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</si>
  <si>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</si>
  <si>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</si>
  <si>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</si>
  <si>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</si>
  <si>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</si>
  <si>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</si>
  <si>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</si>
  <si>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</si>
  <si>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</si>
  <si>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</si>
  <si>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</si>
  <si>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</si>
  <si>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</si>
  <si>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</si>
  <si>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</si>
  <si>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</si>
  <si>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</si>
  <si>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</si>
  <si>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</si>
  <si>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</si>
  <si>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</si>
  <si>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</si>
  <si>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</si>
  <si>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</si>
  <si>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</si>
  <si>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</si>
  <si>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</si>
  <si>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</si>
  <si>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</si>
  <si>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</si>
  <si>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</si>
  <si>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</si>
  <si>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</si>
  <si>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</si>
  <si>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</si>
  <si>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</si>
  <si>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</si>
  <si>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</si>
  <si>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</si>
  <si>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</si>
  <si>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</si>
  <si>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</si>
  <si>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</si>
  <si>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</si>
  <si>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</si>
  <si>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</si>
  <si>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</si>
  <si>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</si>
  <si>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</si>
  <si>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</si>
  <si>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</si>
  <si>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</si>
  <si>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</si>
  <si>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</si>
  <si>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</si>
  <si>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</si>
  <si>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</si>
  <si>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</si>
  <si>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</si>
  <si>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</si>
  <si>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</si>
  <si>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</si>
  <si>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</si>
  <si>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</si>
  <si>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</si>
  <si>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</si>
  <si>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</si>
  <si>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</si>
  <si>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</si>
  <si>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</si>
  <si>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</si>
  <si>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</si>
  <si>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</si>
  <si>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</si>
  <si>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</si>
  <si>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</si>
  <si>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</si>
  <si>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</si>
  <si>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</si>
  <si>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</si>
  <si>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</si>
  <si>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</si>
  <si>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</si>
  <si>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</si>
  <si>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</si>
  <si>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</si>
  <si>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</si>
  <si>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</si>
  <si>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</si>
  <si>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</si>
  <si>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</si>
  <si>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</si>
  <si>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</si>
  <si>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</si>
  <si>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</si>
  <si>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</si>
  <si>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</si>
  <si>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</si>
  <si>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</si>
  <si>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</si>
  <si>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</si>
  <si>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</si>
  <si>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</si>
  <si>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</si>
  <si>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</si>
  <si>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</si>
  <si>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</si>
  <si>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</si>
  <si>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</si>
  <si>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</si>
  <si>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</si>
  <si>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</si>
  <si>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</si>
  <si>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</si>
  <si>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</si>
  <si>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</si>
  <si>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</si>
  <si>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</si>
  <si>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</si>
  <si>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</si>
  <si>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</si>
  <si>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</si>
  <si>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</si>
  <si>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</si>
  <si>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</si>
  <si>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</si>
  <si>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</si>
  <si>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</si>
  <si>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</si>
  <si>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</si>
  <si>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</si>
  <si>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</si>
  <si>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</si>
  <si>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</si>
  <si>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</si>
  <si>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</si>
  <si>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</si>
  <si>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</si>
  <si>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</si>
  <si>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</si>
  <si>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</si>
  <si>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</si>
  <si>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</si>
  <si>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</si>
  <si>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</si>
  <si>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</si>
  <si>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</si>
  <si>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</si>
  <si>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</si>
  <si>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</si>
  <si>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</si>
  <si>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</si>
  <si>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</si>
  <si>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</si>
  <si>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</si>
  <si>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</si>
  <si>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</si>
  <si>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</si>
  <si>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</si>
  <si>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</si>
  <si>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</si>
  <si>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</si>
  <si>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</si>
  <si>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</si>
  <si>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</si>
  <si>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</si>
  <si>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</si>
  <si>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</si>
  <si>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</si>
  <si>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</si>
  <si>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</si>
  <si>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</si>
  <si>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</si>
  <si>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</si>
  <si>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</si>
  <si>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</si>
  <si>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</si>
  <si>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</si>
  <si>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</si>
  <si>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</si>
  <si>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</si>
  <si>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</si>
  <si>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</si>
  <si>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</si>
  <si>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</si>
  <si>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</si>
  <si>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</si>
  <si>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</si>
  <si>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</si>
  <si>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</si>
  <si>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</si>
  <si>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</si>
  <si>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</si>
  <si>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</si>
  <si>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</si>
  <si>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</si>
  <si>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</si>
  <si>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</si>
  <si>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</si>
  <si>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</si>
  <si>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</si>
  <si>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</si>
  <si>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</si>
  <si>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</si>
  <si>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</si>
  <si>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</si>
  <si>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</si>
  <si>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</si>
  <si>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</si>
  <si>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</si>
  <si>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</si>
  <si>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</si>
  <si>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</si>
  <si>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</si>
  <si>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</si>
  <si>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</si>
  <si>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</si>
  <si>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</si>
  <si>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</si>
  <si>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</si>
  <si>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</si>
  <si>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</si>
  <si>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</si>
  <si>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</si>
  <si>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</si>
  <si>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</si>
  <si>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</si>
  <si>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</si>
  <si>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</si>
  <si>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</si>
  <si>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</si>
  <si>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</si>
  <si>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</si>
  <si>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</si>
  <si>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</si>
  <si>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</si>
  <si>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</si>
  <si>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</si>
  <si>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</si>
  <si>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</si>
  <si>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</si>
  <si>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</si>
  <si>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</si>
  <si>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</si>
  <si>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</si>
  <si>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</si>
  <si>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</si>
  <si>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</si>
  <si>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</si>
  <si>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</si>
  <si>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</si>
  <si>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</si>
  <si>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</si>
  <si>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</si>
  <si>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</si>
  <si>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</si>
  <si>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</si>
  <si>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</si>
  <si>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</si>
  <si>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</si>
  <si>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</si>
  <si>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</si>
  <si>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</si>
  <si>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</si>
  <si>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</si>
  <si>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</si>
  <si>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</si>
  <si>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</si>
  <si>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</si>
  <si>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</si>
  <si>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</si>
  <si>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</si>
  <si>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</si>
  <si>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</si>
  <si>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</si>
  <si>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</si>
  <si>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</si>
  <si>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</si>
  <si>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</si>
  <si>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</si>
  <si>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</si>
  <si>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</si>
  <si>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</si>
  <si>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</si>
  <si>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</si>
  <si>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</si>
  <si>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</si>
  <si>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</si>
  <si>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</si>
  <si>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</si>
  <si>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</si>
  <si>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</si>
  <si>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</si>
  <si>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</si>
  <si>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</si>
  <si>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</si>
  <si>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</si>
  <si>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</si>
  <si>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</si>
  <si>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</si>
  <si>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</si>
  <si>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</si>
  <si>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</si>
  <si>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</si>
  <si>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</si>
  <si>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</si>
  <si>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</si>
  <si>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</si>
  <si>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</si>
  <si>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</si>
  <si>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</si>
  <si>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</si>
  <si>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</si>
  <si>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</si>
  <si>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</si>
  <si>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</si>
  <si>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</si>
  <si>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</si>
  <si>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</si>
  <si>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</si>
  <si>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</si>
  <si>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</si>
  <si>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</si>
  <si>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</si>
  <si>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</si>
  <si>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</si>
  <si>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</si>
  <si>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</si>
  <si>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</si>
  <si>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</si>
  <si>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</si>
  <si>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</si>
  <si>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</si>
  <si>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</si>
  <si>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</si>
  <si>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</si>
  <si>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</si>
  <si>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</si>
  <si>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</si>
  <si>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</si>
  <si>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</si>
  <si>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</si>
  <si>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</si>
  <si>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</si>
  <si>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</si>
  <si>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</si>
  <si>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</si>
  <si>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</si>
  <si>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</si>
  <si>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</si>
  <si>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</si>
  <si>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</si>
  <si>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</si>
  <si>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</si>
  <si>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</si>
  <si>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</si>
  <si>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</si>
  <si>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</si>
  <si>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</si>
  <si>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</si>
  <si>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</si>
  <si>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</si>
  <si>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</si>
  <si>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</si>
  <si>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</si>
  <si>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</si>
  <si>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</si>
  <si>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</si>
  <si>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</si>
  <si>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</si>
  <si>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</si>
  <si>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</si>
  <si>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</si>
  <si>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</si>
  <si>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</si>
  <si>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</si>
  <si>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</si>
  <si>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</si>
  <si>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</si>
  <si>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</si>
  <si>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</si>
  <si>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</si>
  <si>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</si>
  <si>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</si>
  <si>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</si>
  <si>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</si>
  <si>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</si>
  <si>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</si>
  <si>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</si>
  <si>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</si>
  <si>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</si>
  <si>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</si>
  <si>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</si>
  <si>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</si>
  <si>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</si>
  <si>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</si>
  <si>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</si>
  <si>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</si>
  <si>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</si>
  <si>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</si>
  <si>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</si>
  <si>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</si>
  <si>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</si>
  <si>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</si>
  <si>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</si>
  <si>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</si>
  <si>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</si>
  <si>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</si>
  <si>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</si>
  <si>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</si>
  <si>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</si>
  <si>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</si>
  <si>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</si>
  <si>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</si>
  <si>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</si>
  <si>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</si>
  <si>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</si>
  <si>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</si>
  <si>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</si>
  <si>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</si>
  <si>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</si>
  <si>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</si>
  <si>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</si>
  <si>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</si>
  <si>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</si>
  <si>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</si>
  <si>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</si>
  <si>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</si>
  <si>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</si>
  <si>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</si>
  <si>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</si>
  <si>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</si>
  <si>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</si>
  <si>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</si>
  <si>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</si>
  <si>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</si>
  <si>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</si>
  <si>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</si>
  <si>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</si>
  <si>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</si>
  <si>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</si>
  <si>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</si>
  <si>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</si>
  <si>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</si>
  <si>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</si>
  <si>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</si>
  <si>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</si>
  <si>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</si>
  <si>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</si>
  <si>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</si>
  <si>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</si>
  <si>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</si>
  <si>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</si>
  <si>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</si>
  <si>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</si>
  <si>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</si>
  <si>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</si>
  <si>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</si>
  <si>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</si>
  <si>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</si>
  <si>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</si>
  <si>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</si>
  <si>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</si>
  <si>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</si>
  <si>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</si>
  <si>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</si>
  <si>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</si>
  <si>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</si>
  <si>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</si>
  <si>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</si>
  <si>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</si>
  <si>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</si>
  <si>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</si>
  <si>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</si>
  <si>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</si>
  <si>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</si>
  <si>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</si>
  <si>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</si>
  <si>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</si>
  <si>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</si>
  <si>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</si>
  <si>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</si>
  <si>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</si>
  <si>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</si>
  <si>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</si>
  <si>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</si>
  <si>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</si>
  <si>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</si>
  <si>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</si>
  <si>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</si>
  <si>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</si>
  <si>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</si>
  <si>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</si>
  <si>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</si>
  <si>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</si>
  <si>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</si>
  <si>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</si>
  <si>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</si>
  <si>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</si>
  <si>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</si>
  <si>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</si>
  <si>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</si>
  <si>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</si>
  <si>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</si>
  <si>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</si>
  <si>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</si>
  <si>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</si>
  <si>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</si>
  <si>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</si>
  <si>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</si>
  <si>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</si>
  <si>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</si>
  <si>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</si>
  <si>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</si>
  <si>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</si>
  <si>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</si>
  <si>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</si>
  <si>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</si>
  <si>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</si>
  <si>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</si>
  <si>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</si>
  <si>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</si>
  <si>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</si>
  <si>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</si>
  <si>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</si>
  <si>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</si>
  <si>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</si>
  <si>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</si>
  <si>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</si>
  <si>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</si>
  <si>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</si>
  <si>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</si>
  <si>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</si>
  <si>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</si>
  <si>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</si>
  <si>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</si>
  <si>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</si>
  <si>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</si>
  <si>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</si>
  <si>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</si>
  <si>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</si>
  <si>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</si>
  <si>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</si>
  <si>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</si>
  <si>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</si>
  <si>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</si>
  <si>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</si>
  <si>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</si>
  <si>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</si>
  <si>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</si>
  <si>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</si>
  <si>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</si>
  <si>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</si>
  <si>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</si>
  <si>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</si>
  <si>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</si>
  <si>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</si>
  <si>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</si>
  <si>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</si>
  <si>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</si>
  <si>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</si>
  <si>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</si>
  <si>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</si>
  <si>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</si>
  <si>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</si>
  <si>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</si>
  <si>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</si>
  <si>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</si>
  <si>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</si>
  <si>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</si>
  <si>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</si>
  <si>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</si>
  <si>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</si>
  <si>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</si>
  <si>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</si>
  <si>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</si>
  <si>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</si>
  <si>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</si>
  <si>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</si>
  <si>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</si>
  <si>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</si>
  <si>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</si>
  <si>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</si>
  <si>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</si>
  <si>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</si>
  <si>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</si>
  <si>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</si>
  <si>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</si>
  <si>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</si>
  <si>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</si>
  <si>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</si>
  <si>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</si>
  <si>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</si>
  <si>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</si>
  <si>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</si>
  <si>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</si>
  <si>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</si>
  <si>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</si>
  <si>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</si>
  <si>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</si>
  <si>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</si>
  <si>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</si>
  <si>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</si>
  <si>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</si>
  <si>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</si>
  <si>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</si>
  <si>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</si>
  <si>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</si>
  <si>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</si>
  <si>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</si>
  <si>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</si>
  <si>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</si>
  <si>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</si>
  <si>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</si>
  <si>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</si>
  <si>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</si>
  <si>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</si>
  <si>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</si>
  <si>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</si>
  <si>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</si>
  <si>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</si>
  <si>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</si>
  <si>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</si>
  <si>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</si>
  <si>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</si>
  <si>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</si>
  <si>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</si>
  <si>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</si>
  <si>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</si>
  <si>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</si>
  <si>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</si>
  <si>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</si>
  <si>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</si>
  <si>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</si>
  <si>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</si>
  <si>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</si>
  <si>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</si>
  <si>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</si>
  <si>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</si>
  <si>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</si>
  <si>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</si>
  <si>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</si>
  <si>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</si>
  <si>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</si>
  <si>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</si>
  <si>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</si>
  <si>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</si>
  <si>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</si>
  <si>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</si>
  <si>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</si>
  <si>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</si>
  <si>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</si>
  <si>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</si>
  <si>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</si>
  <si>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</si>
  <si>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</si>
  <si>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</si>
  <si>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</si>
  <si>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</si>
  <si>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</si>
  <si>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</si>
  <si>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</si>
  <si>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</si>
  <si>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</si>
  <si>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</si>
  <si>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</si>
  <si>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</si>
  <si>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</si>
  <si>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</si>
  <si>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</si>
  <si>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</si>
  <si>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</si>
  <si>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</si>
  <si>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</si>
  <si>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</si>
  <si>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</si>
  <si>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</si>
  <si>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</si>
  <si>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</si>
  <si>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</si>
  <si>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</si>
  <si>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</si>
  <si>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</si>
  <si>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</si>
  <si>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</si>
  <si>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</si>
  <si>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</si>
  <si>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</si>
  <si>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</si>
  <si>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</si>
  <si>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</si>
  <si>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</si>
  <si>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</si>
  <si>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</si>
  <si>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</si>
  <si>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</si>
  <si>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</si>
  <si>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</si>
  <si>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</si>
  <si>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</si>
  <si>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</si>
  <si>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</si>
  <si>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</si>
  <si>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</si>
  <si>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</si>
  <si>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</si>
  <si>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</si>
  <si>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</si>
  <si>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</si>
  <si>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</si>
  <si>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</si>
  <si>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</si>
  <si>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</si>
  <si>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</si>
  <si>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</si>
  <si>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</si>
  <si>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</si>
  <si>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</si>
  <si>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</si>
  <si>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</si>
  <si>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</si>
  <si>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</si>
  <si>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</si>
  <si>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</si>
  <si>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</si>
  <si>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</si>
  <si>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</si>
  <si>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</si>
  <si>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</si>
  <si>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</si>
  <si>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</si>
  <si>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</si>
  <si>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</si>
  <si>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</si>
  <si>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</si>
  <si>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</si>
  <si>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</si>
  <si>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</si>
  <si>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</si>
  <si>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</si>
  <si>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</si>
  <si>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</si>
  <si>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</si>
  <si>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</si>
  <si>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</si>
  <si>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</si>
  <si>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</si>
  <si>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</si>
  <si>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</si>
  <si>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</si>
  <si>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</si>
  <si>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</si>
  <si>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</si>
  <si>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</si>
  <si>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</si>
  <si>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</si>
  <si>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</si>
  <si>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</si>
  <si>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</si>
  <si>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</si>
  <si>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</si>
  <si>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</si>
  <si>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</si>
  <si>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</si>
  <si>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</si>
  <si>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</si>
  <si>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</si>
  <si>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</si>
  <si>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</si>
  <si>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</si>
  <si>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</si>
  <si>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</si>
  <si>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</si>
  <si>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</si>
  <si>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</si>
  <si>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</si>
  <si>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</si>
  <si>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</si>
  <si>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</si>
  <si>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</si>
  <si>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</si>
  <si>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</si>
  <si>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</si>
  <si>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</si>
  <si>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</si>
  <si>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</si>
  <si>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</si>
  <si>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</si>
  <si>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</si>
  <si>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</si>
  <si>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</si>
  <si>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</si>
  <si>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</si>
  <si>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</si>
  <si>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</si>
  <si>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</si>
  <si>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</si>
  <si>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</si>
  <si>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</si>
  <si>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</si>
  <si>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</si>
  <si>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</si>
  <si>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</si>
  <si>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</si>
  <si>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</si>
  <si>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</si>
  <si>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</si>
  <si>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</si>
  <si>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</si>
  <si>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</si>
  <si>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</si>
  <si>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</si>
  <si>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</si>
  <si>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</si>
  <si>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</si>
  <si>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</si>
  <si>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</si>
  <si>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</si>
  <si>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</si>
  <si>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</si>
  <si>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</si>
  <si>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</si>
  <si>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</si>
  <si>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</si>
  <si>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</si>
  <si>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</si>
  <si>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</si>
  <si>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</si>
  <si>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</si>
  <si>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</si>
  <si>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</si>
  <si>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</si>
  <si>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</si>
  <si>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</si>
  <si>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</si>
  <si>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</si>
  <si>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</si>
  <si>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</si>
  <si>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</si>
  <si>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</si>
  <si>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</si>
  <si>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</si>
  <si>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</si>
  <si>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</si>
  <si>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</si>
  <si>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</si>
  <si>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</si>
  <si>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</si>
  <si>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</si>
  <si>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</si>
  <si>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</si>
  <si>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</si>
  <si>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</si>
  <si>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</si>
  <si>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</si>
  <si>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</si>
  <si>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</si>
  <si>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</si>
  <si>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</si>
  <si>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</si>
  <si>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</si>
  <si>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</si>
  <si>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</si>
  <si>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</si>
  <si>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</si>
  <si>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</si>
  <si>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</si>
  <si>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</si>
  <si>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</si>
  <si>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</si>
  <si>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</si>
  <si>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</si>
  <si>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</si>
  <si>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</si>
  <si>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</si>
  <si>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</si>
  <si>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</si>
  <si>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</si>
  <si>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</si>
  <si>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</si>
  <si>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</si>
  <si>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</si>
  <si>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</si>
  <si>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</si>
  <si>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</si>
  <si>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</si>
  <si>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</si>
  <si>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</si>
  <si>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</si>
  <si>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</si>
  <si>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</si>
  <si>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</si>
  <si>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</si>
  <si>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</si>
  <si>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</si>
  <si>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</si>
  <si>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</si>
  <si>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</si>
  <si>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</si>
  <si>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</si>
  <si>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</si>
  <si>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</si>
  <si>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</si>
  <si>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</si>
  <si>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</si>
  <si>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</si>
  <si>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</si>
  <si>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</si>
  <si>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</si>
  <si>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</si>
  <si>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</si>
  <si>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</si>
  <si>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</si>
  <si>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</si>
  <si>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</si>
  <si>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</si>
  <si>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</si>
  <si>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</si>
  <si>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</si>
  <si>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</si>
  <si>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</si>
  <si>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</si>
  <si>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</si>
  <si>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</si>
  <si>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</si>
  <si>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</si>
  <si>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</si>
  <si>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</si>
  <si>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</si>
  <si>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</si>
  <si>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</si>
  <si>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</si>
  <si>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</si>
  <si>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</si>
  <si>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</si>
  <si>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</si>
  <si>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</si>
  <si>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</si>
  <si>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</si>
  <si>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</si>
  <si>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</si>
  <si>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</si>
  <si>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</si>
  <si>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</si>
  <si>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</si>
  <si>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</si>
  <si>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</si>
  <si>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</si>
  <si>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</si>
  <si>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</si>
  <si>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</si>
  <si>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</si>
  <si>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</si>
  <si>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</si>
  <si>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</si>
  <si>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</si>
  <si>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</si>
  <si>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</si>
  <si>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</si>
  <si>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</si>
  <si>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</si>
  <si>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</si>
  <si>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</si>
  <si>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</si>
  <si>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</si>
  <si>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</si>
  <si>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</si>
  <si>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</si>
  <si>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</si>
  <si>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</si>
  <si>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</si>
  <si>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</si>
  <si>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</si>
  <si>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</si>
  <si>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</si>
  <si>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</si>
  <si>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</si>
  <si>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</si>
  <si>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</si>
  <si>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</si>
  <si>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</si>
  <si>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</si>
  <si>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</si>
  <si>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</si>
  <si>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</si>
  <si>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</si>
  <si>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</si>
  <si>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</si>
  <si>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</si>
  <si>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</si>
  <si>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</si>
  <si>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</si>
  <si>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</si>
  <si>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</si>
  <si>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</si>
  <si>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</si>
  <si>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</si>
  <si>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</si>
  <si>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</si>
  <si>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</si>
  <si>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</si>
  <si>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</si>
  <si>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</si>
  <si>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</si>
  <si>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</si>
  <si>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</si>
  <si>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</si>
  <si>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</si>
  <si>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</si>
  <si>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</si>
  <si>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</si>
  <si>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</si>
  <si>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</si>
  <si>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</si>
  <si>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</si>
  <si>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</si>
  <si>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</si>
  <si>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</si>
  <si>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</si>
  <si>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</si>
  <si>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</si>
  <si>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</si>
  <si>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</si>
  <si>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</si>
  <si>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</si>
  <si>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</si>
  <si>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</si>
  <si>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</si>
  <si>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</si>
  <si>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</si>
  <si>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</si>
  <si>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</si>
  <si>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</si>
  <si>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</si>
  <si>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</si>
  <si>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</si>
  <si>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</si>
  <si>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</si>
  <si>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</si>
  <si>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</si>
  <si>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</si>
  <si>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</si>
  <si>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</si>
  <si>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</si>
  <si>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</si>
  <si>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</si>
  <si>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</si>
  <si>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</si>
  <si>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</si>
  <si>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</si>
  <si>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</si>
  <si>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</si>
  <si>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</si>
  <si>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</si>
  <si>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</si>
  <si>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</si>
  <si>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</si>
  <si>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</si>
  <si>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</si>
  <si>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</si>
  <si>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</si>
  <si>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</si>
  <si>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</si>
  <si>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</si>
  <si>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</si>
  <si>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</si>
  <si>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</si>
  <si>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</si>
  <si>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</si>
  <si>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</si>
  <si>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</si>
  <si>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</si>
  <si>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</si>
  <si>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</si>
  <si>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</si>
  <si>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</si>
  <si>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</si>
  <si>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</si>
  <si>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</si>
  <si>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</si>
  <si>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</si>
  <si>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</si>
  <si>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</si>
  <si>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</si>
  <si>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</si>
  <si>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</si>
  <si>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</si>
  <si>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</si>
  <si>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</si>
  <si>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</si>
  <si>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</si>
  <si>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</si>
  <si>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</si>
  <si>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</si>
  <si>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</si>
  <si>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</si>
  <si>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</si>
  <si>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</si>
  <si>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</si>
  <si>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</si>
  <si>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</si>
  <si>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</si>
  <si>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</si>
  <si>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</si>
  <si>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</si>
  <si>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</si>
  <si>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</si>
  <si>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</si>
  <si>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</si>
  <si>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</si>
  <si>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</si>
  <si>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</si>
  <si>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</si>
  <si>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</si>
  <si>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</si>
  <si>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</si>
  <si>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</si>
  <si>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</si>
  <si>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</si>
  <si>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</si>
  <si>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</si>
  <si>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</si>
  <si>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</si>
  <si>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</si>
  <si>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</si>
  <si>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</si>
  <si>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</si>
  <si>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</si>
  <si>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</si>
  <si>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</si>
  <si>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</si>
  <si>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</si>
  <si>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</si>
  <si>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</si>
  <si>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</si>
  <si>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</si>
  <si>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</si>
  <si>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</si>
  <si>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</si>
  <si>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</si>
  <si>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</si>
  <si>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</si>
  <si>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</si>
  <si>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</si>
  <si>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</si>
  <si>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</si>
  <si>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</si>
  <si>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</si>
  <si>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</si>
  <si>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</si>
  <si>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</si>
  <si>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</si>
  <si>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</si>
  <si>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</si>
  <si>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</si>
  <si>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</si>
  <si>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</si>
  <si>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</si>
  <si>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</si>
  <si>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</si>
  <si>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</si>
  <si>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</si>
  <si>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</si>
  <si>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</si>
  <si>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</si>
  <si>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</si>
  <si>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</si>
  <si>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</si>
  <si>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</si>
  <si>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</si>
  <si>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</si>
  <si>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</si>
  <si>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</si>
  <si>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</si>
  <si>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</si>
  <si>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</si>
  <si>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</si>
  <si>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</si>
  <si>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</si>
  <si>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</si>
  <si>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</si>
  <si>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</si>
  <si>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</si>
  <si>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</si>
  <si>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</si>
  <si>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</si>
  <si>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</si>
  <si>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</si>
  <si>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</si>
  <si>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</si>
  <si>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</si>
  <si>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</si>
  <si>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</si>
  <si>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</si>
  <si>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</si>
  <si>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</si>
  <si>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</si>
  <si>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</si>
  <si>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</si>
  <si>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</si>
  <si>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</si>
  <si>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</si>
  <si>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</si>
  <si>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</si>
  <si>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</si>
  <si>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</si>
  <si>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</si>
  <si>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</si>
  <si>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</si>
  <si>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</si>
  <si>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</si>
  <si>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</si>
  <si>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</si>
  <si>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</si>
  <si>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</si>
  <si>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</si>
  <si>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</si>
  <si>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</si>
  <si>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</si>
  <si>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</si>
  <si>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</si>
  <si>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</si>
  <si>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</si>
  <si>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</si>
  <si>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</si>
  <si>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</si>
  <si>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</si>
  <si>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</si>
  <si>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</si>
  <si>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</si>
  <si>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</si>
  <si>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</si>
  <si>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</si>
  <si>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</si>
  <si>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</si>
  <si>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</si>
  <si>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</si>
  <si>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</si>
  <si>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</si>
  <si>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</si>
  <si>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</si>
  <si>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</si>
  <si>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</si>
  <si>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</si>
  <si>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</si>
  <si>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</si>
  <si>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</si>
  <si>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</si>
  <si>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</si>
  <si>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</si>
  <si>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</si>
  <si>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</si>
  <si>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</si>
  <si>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</si>
  <si>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</si>
  <si>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</si>
  <si>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</si>
  <si>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</si>
  <si>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</si>
  <si>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</si>
  <si>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</si>
  <si>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</si>
  <si>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</si>
  <si>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</si>
  <si>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</si>
  <si>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</si>
  <si>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</si>
  <si>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</si>
  <si>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</si>
  <si>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</si>
  <si>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</si>
  <si>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</si>
  <si>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</si>
  <si>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</si>
  <si>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</si>
  <si>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</si>
  <si>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</si>
  <si>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</si>
  <si>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</si>
  <si>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</si>
  <si>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</si>
  <si>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</si>
  <si>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</si>
  <si>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</si>
  <si>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</si>
  <si>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</si>
  <si>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</si>
  <si>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</si>
  <si>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</si>
  <si>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</si>
  <si>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</si>
  <si>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</si>
  <si>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</si>
  <si>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</si>
  <si>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</si>
  <si>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</si>
  <si>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</si>
  <si>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</si>
  <si>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</si>
  <si>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</si>
  <si>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</si>
  <si>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</si>
  <si>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</si>
  <si>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</si>
  <si>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</si>
  <si>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</si>
  <si>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</si>
  <si>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</si>
  <si>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</si>
  <si>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</si>
  <si>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</si>
  <si>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</si>
  <si>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</si>
  <si>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</si>
  <si>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</si>
  <si>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</si>
  <si>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</si>
  <si>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</si>
  <si>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</si>
  <si>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</si>
  <si>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</si>
  <si>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</si>
  <si>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</si>
  <si>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</si>
  <si>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</si>
  <si>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</si>
  <si>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</si>
  <si>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</si>
  <si>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</si>
  <si>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</si>
  <si>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</si>
  <si>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</si>
  <si>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</si>
  <si>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</si>
  <si>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</si>
  <si>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</si>
  <si>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</si>
  <si>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</si>
  <si>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</si>
  <si>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</si>
  <si>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</si>
  <si>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</si>
  <si>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</si>
  <si>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</si>
  <si>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</si>
  <si>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</si>
  <si>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</si>
  <si>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</si>
  <si>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</si>
  <si>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</si>
  <si>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</si>
  <si>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</si>
  <si>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</si>
  <si>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</si>
  <si>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</si>
  <si>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</si>
  <si>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</si>
  <si>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</si>
  <si>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</si>
  <si>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</si>
  <si>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</si>
  <si>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</si>
  <si>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</si>
  <si>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</si>
  <si>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</si>
  <si>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</si>
  <si>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</si>
  <si>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</si>
  <si>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</si>
  <si>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</si>
  <si>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</si>
  <si>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</si>
  <si>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</si>
  <si>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</si>
  <si>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</si>
  <si>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</si>
  <si>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</si>
  <si>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</si>
  <si>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</si>
  <si>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</si>
  <si>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</si>
  <si>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</si>
  <si>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</si>
  <si>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</si>
  <si>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</si>
  <si>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</si>
  <si>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</si>
  <si>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</si>
  <si>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</si>
  <si>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</si>
  <si>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</si>
  <si>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</si>
  <si>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</si>
  <si>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</si>
  <si>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</si>
  <si>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</si>
  <si>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</si>
  <si>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</si>
  <si>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</si>
  <si>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</si>
  <si>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</si>
  <si>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</si>
  <si>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</si>
  <si>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</si>
  <si>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</si>
  <si>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</si>
  <si>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</si>
  <si>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</si>
  <si>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</si>
  <si>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</si>
  <si>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</si>
  <si>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</si>
  <si>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</si>
  <si>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</si>
  <si>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</si>
  <si>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</si>
  <si>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</si>
  <si>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</si>
  <si>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</si>
  <si>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</si>
  <si>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</si>
  <si>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</si>
  <si>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</si>
  <si>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</si>
  <si>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</si>
  <si>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</si>
  <si>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</si>
  <si>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</si>
  <si>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</si>
  <si>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</si>
  <si>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</si>
  <si>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</si>
  <si>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</si>
  <si>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</si>
  <si>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</si>
  <si>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</si>
  <si>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</si>
  <si>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</si>
  <si>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</si>
  <si>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</si>
  <si>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</si>
  <si>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</si>
  <si>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</si>
  <si>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</si>
  <si>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</si>
  <si>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</si>
  <si>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</si>
  <si>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</si>
  <si>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</si>
  <si>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</si>
  <si>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</si>
  <si>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</si>
  <si>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</si>
  <si>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</si>
  <si>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</si>
  <si>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</si>
  <si>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</si>
  <si>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</si>
  <si>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</si>
  <si>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</si>
  <si>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</si>
  <si>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</si>
  <si>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</si>
  <si>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</si>
  <si>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</si>
  <si>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</si>
  <si>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</si>
  <si>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</si>
  <si>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</si>
  <si>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</si>
  <si>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</si>
  <si>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</si>
  <si>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</si>
  <si>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</si>
  <si>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</si>
  <si>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</si>
  <si>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</si>
  <si>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</si>
  <si>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</si>
  <si>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</si>
  <si>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</si>
  <si>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</si>
  <si>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</si>
  <si>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</si>
  <si>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</si>
  <si>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</si>
  <si>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</si>
  <si>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</si>
  <si>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</si>
  <si>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</si>
  <si>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</si>
  <si>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</si>
  <si>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</si>
  <si>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</si>
  <si>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</si>
  <si>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</si>
  <si>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</si>
  <si>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</si>
  <si>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</si>
  <si>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</si>
  <si>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</si>
  <si>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</si>
  <si>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</si>
  <si>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</si>
  <si>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</si>
  <si>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</si>
  <si>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</si>
  <si>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</si>
  <si>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</si>
  <si>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</si>
  <si>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</si>
  <si>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</si>
  <si>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</si>
  <si>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</si>
  <si>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</si>
  <si>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</si>
  <si>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</si>
  <si>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</si>
  <si>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</si>
  <si>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</si>
  <si>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</si>
  <si>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</si>
  <si>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</si>
  <si>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</si>
  <si>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</si>
  <si>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</si>
  <si>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</si>
  <si>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</si>
  <si>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</si>
  <si>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</si>
  <si>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</si>
  <si>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</si>
  <si>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</si>
  <si>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</si>
  <si>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</si>
  <si>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</si>
  <si>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</si>
  <si>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</si>
  <si>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</si>
  <si>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</si>
  <si>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</si>
  <si>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</si>
  <si>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</si>
  <si>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</si>
  <si>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</si>
  <si>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</si>
  <si>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</si>
  <si>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</si>
  <si>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</si>
  <si>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</si>
  <si>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</si>
  <si>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</si>
  <si>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</si>
  <si>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</si>
  <si>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</si>
  <si>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</si>
  <si>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</si>
  <si>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</si>
  <si>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</si>
  <si>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</si>
  <si>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</si>
  <si>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</si>
  <si>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</si>
  <si>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</si>
  <si>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</si>
  <si>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</si>
  <si>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</si>
  <si>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</si>
  <si>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</si>
  <si>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</si>
  <si>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</si>
  <si>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</si>
  <si>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</si>
  <si>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</si>
  <si>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</si>
  <si>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</si>
  <si>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</si>
  <si>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</si>
  <si>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</si>
  <si>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</si>
  <si>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</si>
  <si>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</si>
  <si>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</si>
  <si>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</si>
  <si>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</si>
  <si>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</si>
  <si>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</si>
  <si>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</si>
  <si>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</si>
  <si>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</si>
  <si>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</si>
  <si>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</si>
  <si>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</si>
  <si>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</si>
  <si>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</si>
  <si>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</si>
  <si>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</si>
  <si>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</si>
  <si>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</si>
  <si>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</si>
  <si>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</si>
  <si>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</si>
  <si>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</si>
  <si>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</si>
  <si>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</si>
  <si>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</si>
  <si>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</si>
  <si>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</si>
  <si>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</si>
  <si>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</si>
  <si>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</si>
  <si>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</si>
  <si>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</si>
  <si>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</si>
  <si>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</si>
  <si>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</si>
  <si>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</si>
  <si>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</si>
  <si>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</si>
  <si>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</si>
  <si>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</si>
  <si>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</si>
  <si>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</si>
  <si>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</si>
  <si>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</si>
  <si>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</si>
  <si>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</si>
  <si>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</si>
  <si>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</si>
  <si>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</si>
  <si>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</si>
  <si>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</si>
  <si>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</si>
  <si>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</si>
  <si>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</si>
  <si>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</si>
  <si>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</si>
  <si>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</si>
  <si>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</si>
  <si>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</si>
  <si>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</si>
  <si>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</si>
  <si>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</si>
  <si>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</si>
  <si>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</si>
  <si>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</si>
  <si>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</si>
  <si>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</si>
  <si>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</si>
  <si>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</si>
  <si>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</si>
  <si>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</si>
  <si>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</si>
  <si>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</si>
  <si>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</si>
  <si>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</si>
  <si>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</si>
  <si>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</si>
  <si>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</si>
  <si>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</si>
  <si>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</si>
  <si>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</si>
  <si>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</si>
  <si>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</si>
  <si>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</si>
  <si>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</si>
  <si>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</si>
  <si>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</si>
  <si>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</si>
  <si>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</si>
  <si>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</si>
  <si>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</si>
  <si>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</si>
  <si>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</si>
  <si>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</si>
  <si>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</si>
  <si>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</si>
  <si>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</si>
  <si>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</si>
  <si>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</si>
  <si>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</si>
  <si>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</si>
  <si>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</si>
  <si>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</si>
  <si>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</si>
  <si>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</si>
  <si>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</si>
  <si>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</si>
  <si>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</si>
  <si>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</si>
  <si>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</si>
  <si>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</si>
  <si>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</si>
  <si>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</si>
  <si>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</si>
  <si>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</si>
  <si>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</si>
  <si>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</si>
  <si>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</si>
  <si>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</si>
  <si>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</si>
  <si>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</si>
  <si>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</si>
  <si>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</si>
  <si>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</si>
  <si>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</si>
  <si>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</si>
  <si>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</si>
  <si>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</si>
  <si>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</si>
  <si>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</si>
  <si>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</si>
  <si>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</si>
  <si>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</si>
  <si>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</si>
  <si>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</si>
  <si>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</si>
  <si>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</si>
  <si>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</si>
  <si>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</si>
  <si>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</si>
  <si>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</si>
  <si>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</si>
  <si>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</si>
  <si>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</si>
  <si>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</si>
  <si>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</si>
  <si>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</si>
  <si>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</si>
  <si>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</si>
  <si>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</si>
  <si>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</si>
  <si>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</si>
  <si>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</si>
  <si>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</si>
  <si>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</si>
  <si>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</si>
  <si>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</si>
  <si>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</si>
  <si>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</si>
  <si>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</si>
  <si>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</si>
  <si>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</si>
  <si>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</si>
  <si>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</si>
  <si>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</si>
  <si>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</si>
  <si>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</si>
  <si>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</si>
  <si>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</si>
  <si>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</si>
  <si>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</si>
  <si>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</si>
  <si>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</si>
  <si>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</si>
  <si>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</si>
  <si>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</si>
  <si>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</si>
  <si>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</si>
  <si>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</si>
  <si>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</si>
  <si>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</si>
  <si>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</si>
  <si>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</si>
  <si>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</si>
  <si>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</si>
  <si>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</si>
  <si>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</si>
  <si>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</si>
  <si>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</si>
  <si>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</si>
  <si>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</si>
  <si>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</si>
  <si>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</si>
  <si>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</si>
  <si>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</si>
  <si>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</si>
  <si>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</si>
  <si>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</si>
  <si>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</si>
  <si>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</si>
  <si>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</si>
  <si>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</si>
  <si>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</si>
  <si>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</si>
  <si>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</si>
  <si>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</si>
  <si>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</si>
  <si>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</si>
  <si>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</si>
  <si>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</si>
  <si>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</si>
  <si>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</si>
  <si>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</si>
  <si>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</si>
  <si>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</si>
  <si>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</si>
  <si>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</si>
  <si>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</si>
  <si>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</si>
  <si>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</si>
  <si>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</si>
  <si>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</si>
  <si>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</si>
  <si>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</si>
  <si>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</si>
  <si>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</si>
  <si>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</si>
  <si>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</si>
  <si>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</si>
  <si>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</si>
  <si>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</si>
  <si>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</si>
  <si>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</si>
  <si>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</si>
  <si>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</si>
  <si>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</si>
  <si>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</si>
  <si>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</si>
  <si>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</si>
  <si>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</si>
  <si>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</si>
  <si>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</si>
  <si>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</si>
  <si>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</si>
  <si>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</si>
  <si>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</si>
  <si>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</si>
  <si>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</si>
  <si>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</si>
  <si>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</si>
  <si>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</si>
  <si>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</si>
  <si>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</si>
  <si>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</si>
  <si>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</si>
  <si>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</si>
  <si>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</si>
  <si>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</si>
  <si>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</si>
  <si>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</si>
  <si>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</si>
  <si>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</si>
  <si>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</si>
  <si>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</si>
  <si>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</si>
  <si>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</si>
  <si>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</si>
  <si>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</si>
  <si>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</si>
  <si>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</si>
  <si>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</si>
  <si>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</si>
  <si>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</si>
  <si>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</si>
  <si>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</si>
  <si>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</si>
  <si>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</si>
  <si>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</si>
  <si>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</si>
  <si>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</si>
  <si>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</si>
  <si>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</si>
  <si>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</si>
  <si>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</si>
  <si>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</si>
  <si>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</si>
  <si>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</si>
  <si>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</si>
  <si>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</si>
  <si>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</si>
  <si>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</si>
  <si>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</si>
  <si>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</si>
  <si>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</si>
  <si>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</si>
  <si>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</si>
  <si>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</si>
  <si>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</si>
  <si>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</si>
  <si>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</si>
  <si>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</si>
  <si>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</si>
  <si>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</si>
  <si>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</si>
  <si>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</si>
  <si>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</si>
  <si>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</si>
  <si>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</si>
  <si>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</si>
  <si>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</si>
  <si>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</si>
  <si>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</si>
  <si>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</si>
  <si>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</si>
  <si>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</si>
  <si>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</si>
  <si>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</si>
  <si>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</si>
  <si>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</si>
  <si>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</si>
  <si>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</si>
  <si>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</si>
  <si>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</si>
  <si>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</si>
  <si>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</si>
  <si>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</si>
  <si>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</si>
  <si>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</si>
  <si>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</si>
  <si>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</si>
  <si>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</si>
  <si>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</si>
  <si>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</si>
  <si>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</si>
  <si>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</si>
  <si>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</si>
  <si>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</si>
  <si>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</si>
  <si>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</si>
  <si>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</si>
  <si>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</si>
  <si>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</si>
  <si>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</si>
  <si>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</si>
  <si>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</si>
  <si>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</si>
  <si>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</si>
  <si>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</si>
  <si>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</si>
  <si>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</si>
  <si>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</si>
  <si>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</si>
  <si>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</si>
  <si>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</si>
  <si>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</si>
  <si>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</si>
  <si>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</si>
  <si>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</si>
  <si>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</si>
  <si>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</si>
  <si>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</si>
  <si>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</si>
  <si>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</si>
  <si>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</si>
  <si>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</si>
  <si>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</si>
  <si>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</si>
  <si>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</si>
  <si>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</si>
  <si>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</si>
  <si>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</si>
  <si>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</si>
  <si>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</si>
  <si>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</si>
  <si>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</si>
  <si>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</si>
  <si>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</si>
  <si>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</si>
  <si>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</si>
  <si>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</si>
  <si>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</si>
  <si>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</si>
  <si>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</si>
  <si>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</si>
  <si>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</si>
  <si>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</si>
  <si>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</si>
  <si>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</si>
  <si>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</si>
  <si>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</si>
  <si>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</si>
  <si>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</si>
  <si>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</si>
  <si>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</si>
  <si>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</si>
  <si>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</si>
  <si>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</si>
  <si>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</si>
  <si>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</si>
  <si>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</si>
  <si>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</si>
  <si>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</si>
  <si>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</si>
  <si>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</si>
  <si>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</si>
  <si>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</si>
  <si>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</si>
  <si>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</si>
  <si>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</si>
  <si>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</si>
  <si>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</si>
  <si>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</si>
  <si>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</si>
  <si>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</si>
  <si>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</si>
  <si>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</si>
  <si>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</si>
  <si>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</si>
  <si>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</si>
  <si>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</si>
  <si>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</si>
  <si>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</si>
  <si>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</si>
  <si>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</si>
  <si>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</si>
  <si>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</si>
  <si>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</si>
  <si>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</si>
  <si>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</si>
  <si>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</si>
  <si>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</si>
  <si>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</si>
  <si>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</si>
  <si>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</si>
  <si>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</si>
  <si>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</si>
  <si>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</si>
  <si>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</si>
  <si>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</si>
  <si>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</si>
  <si>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</si>
  <si>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</si>
  <si>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</si>
  <si>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</si>
  <si>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</si>
  <si>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</si>
  <si>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</si>
  <si>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</si>
  <si>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</si>
  <si>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</si>
  <si>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</si>
  <si>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</si>
  <si>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</si>
  <si>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</si>
  <si>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</si>
  <si>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</si>
  <si>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</si>
  <si>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</si>
  <si>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</si>
  <si>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</si>
  <si>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</si>
  <si>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</si>
  <si>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</si>
  <si>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</si>
  <si>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</si>
  <si>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</si>
  <si>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</si>
  <si>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</si>
  <si>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</si>
  <si>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</si>
  <si>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</si>
  <si>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</si>
  <si>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</si>
  <si>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</si>
  <si>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</si>
  <si>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</si>
  <si>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</si>
  <si>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</si>
  <si>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</si>
  <si>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</si>
  <si>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</si>
  <si>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</si>
  <si>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</si>
  <si>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</si>
  <si>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</si>
  <si>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</si>
  <si>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</si>
  <si>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</si>
  <si>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</si>
  <si>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</si>
  <si>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</si>
  <si>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</si>
  <si>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</si>
  <si>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</si>
  <si>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</si>
  <si>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</si>
  <si>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</si>
  <si>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</si>
  <si>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</si>
  <si>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</si>
  <si>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</si>
  <si>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</si>
  <si>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</si>
  <si>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</si>
  <si>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</si>
  <si>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</si>
  <si>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</si>
  <si>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</si>
  <si>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</si>
  <si>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</si>
  <si>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</si>
  <si>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</si>
  <si>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</si>
  <si>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</si>
  <si>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</si>
  <si>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</si>
  <si>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</si>
  <si>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</si>
  <si>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</si>
  <si>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</si>
  <si>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</si>
  <si>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</si>
  <si>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</si>
  <si>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</si>
  <si>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</si>
  <si>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</si>
  <si>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</si>
  <si>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</si>
  <si>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</si>
  <si>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</si>
  <si>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</si>
  <si>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</si>
  <si>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</si>
  <si>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</si>
  <si>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</si>
  <si>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</si>
  <si>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</si>
  <si>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</si>
  <si>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</si>
  <si>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</si>
  <si>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</si>
  <si>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</si>
  <si>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</si>
  <si>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</si>
  <si>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</si>
  <si>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</si>
  <si>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</si>
  <si>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</si>
  <si>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</si>
  <si>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</si>
  <si>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</si>
  <si>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</si>
  <si>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</si>
  <si>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</si>
  <si>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</si>
  <si>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</si>
  <si>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</si>
  <si>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</si>
  <si>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</si>
  <si>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</si>
  <si>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</si>
  <si>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</si>
  <si>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</si>
  <si>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</si>
  <si>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</si>
  <si>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</si>
  <si>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</si>
  <si>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</si>
  <si>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</si>
  <si>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</si>
  <si>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</si>
  <si>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</si>
  <si>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</si>
  <si>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</si>
  <si>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</si>
  <si>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</si>
  <si>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</si>
  <si>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</si>
  <si>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</si>
  <si>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</si>
  <si>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</si>
  <si>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</si>
  <si>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</si>
  <si>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</si>
  <si>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</si>
  <si>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</si>
  <si>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</si>
  <si>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</si>
  <si>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</si>
  <si>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</si>
  <si>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</si>
  <si>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</si>
  <si>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</si>
  <si>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</si>
  <si>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</si>
  <si>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</si>
  <si>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</si>
  <si>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</si>
  <si>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</si>
  <si>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</si>
  <si>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</si>
  <si>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</si>
  <si>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</si>
  <si>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</si>
  <si>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</si>
  <si>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</si>
  <si>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</si>
  <si>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</si>
  <si>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</si>
  <si>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</si>
  <si>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</si>
  <si>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</si>
  <si>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</si>
  <si>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</si>
  <si>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</si>
  <si>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</si>
  <si>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</si>
  <si>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</si>
  <si>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</si>
  <si>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</si>
  <si>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</si>
  <si>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</si>
  <si>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</si>
  <si>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</si>
  <si>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</si>
  <si>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</si>
  <si>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</si>
  <si>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</si>
  <si>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</si>
  <si>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</si>
  <si>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</si>
  <si>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</si>
  <si>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</si>
  <si>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</si>
  <si>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</si>
  <si>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</si>
  <si>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</si>
  <si>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</si>
  <si>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</si>
  <si>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</si>
  <si>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</si>
  <si>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</si>
  <si>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</si>
  <si>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</si>
  <si>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</si>
  <si>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</si>
  <si>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</si>
  <si>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</si>
  <si>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</si>
  <si>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</si>
  <si>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</si>
  <si>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</si>
  <si>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</si>
  <si>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</si>
  <si>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</si>
  <si>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</si>
  <si>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</si>
  <si>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</si>
  <si>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</si>
  <si>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</si>
  <si>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</si>
  <si>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</si>
  <si>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</si>
  <si>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</si>
  <si>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</si>
  <si>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</si>
  <si>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</si>
  <si>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</si>
  <si>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</si>
  <si>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</si>
  <si>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</si>
  <si>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</si>
  <si>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</si>
  <si>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</si>
  <si>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</si>
  <si>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</si>
  <si>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</si>
  <si>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</si>
  <si>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</si>
  <si>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</si>
  <si>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</si>
  <si>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</si>
  <si>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</si>
  <si>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</si>
  <si>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</si>
  <si>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</si>
  <si>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</si>
  <si>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</si>
  <si>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</si>
  <si>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</si>
  <si>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</si>
  <si>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</si>
  <si>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</si>
  <si>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</si>
  <si>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</si>
  <si>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</si>
  <si>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</si>
  <si>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</si>
  <si>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</si>
  <si>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</si>
  <si>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</si>
  <si>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</si>
  <si>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</si>
  <si>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</si>
  <si>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</si>
  <si>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</si>
  <si>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</si>
  <si>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</si>
  <si>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</si>
  <si>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</si>
  <si>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</si>
  <si>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</si>
  <si>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</si>
  <si>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</si>
  <si>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</si>
  <si>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</si>
  <si>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</si>
  <si>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</si>
  <si>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</si>
  <si>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</si>
  <si>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</si>
  <si>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</si>
  <si>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</si>
  <si>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</si>
  <si>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</si>
  <si>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</si>
  <si>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</si>
  <si>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</si>
  <si>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</si>
  <si>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</si>
  <si>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</si>
  <si>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</si>
  <si>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</si>
  <si>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</si>
  <si>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</si>
  <si>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</si>
  <si>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</si>
  <si>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</si>
  <si>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</si>
  <si>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</si>
  <si>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</si>
  <si>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</si>
  <si>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</si>
  <si>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</si>
  <si>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</si>
  <si>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</si>
  <si>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</si>
  <si>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</si>
  <si>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</si>
  <si>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</si>
  <si>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</si>
  <si>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</si>
  <si>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</si>
  <si>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</si>
  <si>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</si>
  <si>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</si>
  <si>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</si>
  <si>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</si>
  <si>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</si>
  <si>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</si>
  <si>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</si>
  <si>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</si>
  <si>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</si>
  <si>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</si>
  <si>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</si>
  <si>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</si>
  <si>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</si>
  <si>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</si>
  <si>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</si>
  <si>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</si>
  <si>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</si>
  <si>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</si>
  <si>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</si>
  <si>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</si>
  <si>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</si>
  <si>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</si>
  <si>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</si>
  <si>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</si>
  <si>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</si>
  <si>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</si>
  <si>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</si>
  <si>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</si>
  <si>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</si>
  <si>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</si>
  <si>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</si>
  <si>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</si>
  <si>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</si>
  <si>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</si>
  <si>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</si>
  <si>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</si>
  <si>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</si>
  <si>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</si>
  <si>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</si>
  <si>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</si>
  <si>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</si>
  <si>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</si>
  <si>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</si>
  <si>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</si>
  <si>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</si>
  <si>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</si>
  <si>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</si>
  <si>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</si>
  <si>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</si>
  <si>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</si>
  <si>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</si>
  <si>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</si>
  <si>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</si>
  <si>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</si>
  <si>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</si>
  <si>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</si>
  <si>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</si>
  <si>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</si>
  <si>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</si>
  <si>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</si>
  <si>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</si>
  <si>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</si>
  <si>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</si>
  <si>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</si>
  <si>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</si>
  <si>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</si>
  <si>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</si>
  <si>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</si>
  <si>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</si>
  <si>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</si>
  <si>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</si>
  <si>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</si>
  <si>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</si>
  <si>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</si>
  <si>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</si>
  <si>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</si>
  <si>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</si>
  <si>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</si>
  <si>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</si>
  <si>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</si>
  <si>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</si>
  <si>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</si>
  <si>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</si>
  <si>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</si>
  <si>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</si>
  <si>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</si>
  <si>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</si>
  <si>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</si>
  <si>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</si>
  <si>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</si>
  <si>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</si>
  <si>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</si>
  <si>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</si>
  <si>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</si>
  <si>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</si>
  <si>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</si>
  <si>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</si>
  <si>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</si>
  <si>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</si>
  <si>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</si>
  <si>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</si>
  <si>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</si>
  <si>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</si>
  <si>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</si>
  <si>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</si>
  <si>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</si>
  <si>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</si>
  <si>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</si>
  <si>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</si>
  <si>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</si>
  <si>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</si>
  <si>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</si>
  <si>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</si>
  <si>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</si>
  <si>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</si>
  <si>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</si>
  <si>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</si>
  <si>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</si>
  <si>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</si>
  <si>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</si>
  <si>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</si>
  <si>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</si>
  <si>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</si>
  <si>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</si>
  <si>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</si>
  <si>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</si>
  <si>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</si>
  <si>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</si>
  <si>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</si>
  <si>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</si>
  <si>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</si>
  <si>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</si>
  <si>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</si>
  <si>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</si>
  <si>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</si>
  <si>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</si>
  <si>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</si>
  <si>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</si>
  <si>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</si>
  <si>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</si>
  <si>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</si>
  <si>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</si>
  <si>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</si>
  <si>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</si>
  <si>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</si>
  <si>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</si>
  <si>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</si>
  <si>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</si>
  <si>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</si>
  <si>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</si>
  <si>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</si>
  <si>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</si>
  <si>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</si>
  <si>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</si>
  <si>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</si>
  <si>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</si>
  <si>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</si>
  <si>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</si>
  <si>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</si>
  <si>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</si>
  <si>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</si>
  <si>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</si>
  <si>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</si>
  <si>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</si>
  <si>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</si>
  <si>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</si>
  <si>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</si>
  <si>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</si>
  <si>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</si>
  <si>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</si>
  <si>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</si>
  <si>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</si>
  <si>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</si>
  <si>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</si>
  <si>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</si>
  <si>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</si>
  <si>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</si>
  <si>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</si>
  <si>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</si>
  <si>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</si>
  <si>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</si>
  <si>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</si>
  <si>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</si>
  <si>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</si>
  <si>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</si>
  <si>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</si>
  <si>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</si>
  <si>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</si>
  <si>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</si>
  <si>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</si>
  <si>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</si>
  <si>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</si>
  <si>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</si>
  <si>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</si>
  <si>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</si>
  <si>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</si>
  <si>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</si>
  <si>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</si>
  <si>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</si>
  <si>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</si>
  <si>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</si>
  <si>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</si>
  <si>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</si>
  <si>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</si>
  <si>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</si>
  <si>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</si>
  <si>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</si>
  <si>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</si>
  <si>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</si>
  <si>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</si>
  <si>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</si>
  <si>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</si>
  <si>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</si>
  <si>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</si>
  <si>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</si>
  <si>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</si>
  <si>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</si>
  <si>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</si>
  <si>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</si>
  <si>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</si>
  <si>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</si>
  <si>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</si>
  <si>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</si>
  <si>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</si>
  <si>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</si>
  <si>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</si>
  <si>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</si>
  <si>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</si>
  <si>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</si>
  <si>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</si>
  <si>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</si>
  <si>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</si>
  <si>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</si>
  <si>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</si>
  <si>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</si>
  <si>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</si>
  <si>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</si>
  <si>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</si>
  <si>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</si>
  <si>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</si>
  <si>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</si>
  <si>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</si>
  <si>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</si>
  <si>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</si>
  <si>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</si>
  <si>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</si>
  <si>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</si>
  <si>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</si>
  <si>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</si>
  <si>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</si>
  <si>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</si>
  <si>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</si>
  <si>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</si>
  <si>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</si>
  <si>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</si>
  <si>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</si>
  <si>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</si>
  <si>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</si>
  <si>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</si>
  <si>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</si>
  <si>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</si>
  <si>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</si>
  <si>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</si>
  <si>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</si>
  <si>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</si>
  <si>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</si>
  <si>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</si>
  <si>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</si>
  <si>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</si>
  <si>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</si>
  <si>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</si>
  <si>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</si>
  <si>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</si>
  <si>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</si>
  <si>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</si>
  <si>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</si>
  <si>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</si>
  <si>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</si>
  <si>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</si>
  <si>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</si>
  <si>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</si>
  <si>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</si>
  <si>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</si>
  <si>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</si>
  <si>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</si>
  <si>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</si>
  <si>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</si>
  <si>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</si>
  <si>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</si>
  <si>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</si>
  <si>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</si>
  <si>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</si>
  <si>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</si>
  <si>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</si>
  <si>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</si>
  <si>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</si>
  <si>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</si>
  <si>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</si>
  <si>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</si>
  <si>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</si>
  <si>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</si>
  <si>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</si>
  <si>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</si>
  <si>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</si>
  <si>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</si>
  <si>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</si>
  <si>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</si>
  <si>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</si>
  <si>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</si>
  <si>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</si>
  <si>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</si>
  <si>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</si>
  <si>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</si>
  <si>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</si>
  <si>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</si>
  <si>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</si>
  <si>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</si>
  <si>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</si>
  <si>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</si>
  <si>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</si>
  <si>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</si>
  <si>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</si>
  <si>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</si>
  <si>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</si>
  <si>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</si>
  <si>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</si>
  <si>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</si>
  <si>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</si>
  <si>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</si>
  <si>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</si>
  <si>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</si>
  <si>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</si>
  <si>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</si>
  <si>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</si>
  <si>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</si>
  <si>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</si>
  <si>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</si>
  <si>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</si>
  <si>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</si>
  <si>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</si>
  <si>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</si>
  <si>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</si>
  <si>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</si>
  <si>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</si>
  <si>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</si>
  <si>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</si>
  <si>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</si>
  <si>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</si>
  <si>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</si>
  <si>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</si>
  <si>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</si>
  <si>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</si>
  <si>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</si>
  <si>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</si>
  <si>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</si>
  <si>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</si>
  <si>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</si>
  <si>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</si>
  <si>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</si>
  <si>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</si>
  <si>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</si>
  <si>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</si>
  <si>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</si>
  <si>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</si>
  <si>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</si>
  <si>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</si>
  <si>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</si>
  <si>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</si>
  <si>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</si>
  <si>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</si>
  <si>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</si>
  <si>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</si>
  <si>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</si>
  <si>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</si>
  <si>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</si>
  <si>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</si>
  <si>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</si>
  <si>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</si>
  <si>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</si>
  <si>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</si>
  <si>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</si>
  <si>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</si>
  <si>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</si>
  <si>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</si>
  <si>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</si>
  <si>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</si>
  <si>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</si>
  <si>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</si>
  <si>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</si>
  <si>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</si>
  <si>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</si>
  <si>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</si>
  <si>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</si>
  <si>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</si>
  <si>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</si>
  <si>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</si>
  <si>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</si>
  <si>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</si>
  <si>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</si>
  <si>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</si>
  <si>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</si>
  <si>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</si>
  <si>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</si>
  <si>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</si>
  <si>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</si>
  <si>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</si>
  <si>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</si>
  <si>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</si>
  <si>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</si>
  <si>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</si>
  <si>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</si>
  <si>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</si>
  <si>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</si>
  <si>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</si>
  <si>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</si>
  <si>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</si>
  <si>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</si>
  <si>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</si>
  <si>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</si>
  <si>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</si>
  <si>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</si>
  <si>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</si>
  <si>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</si>
  <si>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</si>
  <si>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</si>
  <si>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</si>
  <si>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</si>
  <si>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</si>
  <si>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</si>
  <si>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</si>
  <si>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</si>
  <si>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</si>
  <si>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</si>
  <si>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</si>
  <si>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</si>
  <si>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</si>
  <si>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</si>
  <si>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</si>
  <si>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</si>
  <si>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</si>
  <si>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</si>
  <si>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</si>
  <si>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</si>
  <si>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</si>
  <si>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</si>
  <si>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</si>
  <si>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</si>
  <si>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</si>
  <si>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</si>
  <si>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</si>
  <si>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</si>
  <si>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</si>
  <si>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</si>
  <si>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</si>
  <si>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</si>
  <si>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</si>
  <si>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</si>
  <si>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</si>
  <si>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</si>
  <si>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</si>
  <si>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</si>
  <si>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</si>
  <si>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</si>
  <si>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</si>
  <si>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</si>
  <si>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</si>
  <si>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</si>
  <si>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</si>
  <si>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</si>
  <si>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</si>
  <si>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</si>
  <si>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</si>
  <si>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</si>
  <si>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</si>
  <si>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</si>
  <si>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</si>
  <si>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</si>
  <si>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</si>
  <si>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</si>
  <si>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</si>
  <si>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</si>
  <si>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</si>
  <si>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</si>
  <si>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</si>
  <si>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</si>
  <si>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</si>
  <si>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</si>
  <si>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</si>
  <si>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</si>
  <si>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</si>
  <si>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</si>
  <si>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</si>
  <si>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</si>
  <si>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</si>
  <si>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</si>
  <si>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</si>
  <si>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</si>
  <si>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</si>
  <si>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</si>
  <si>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</si>
  <si>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</si>
  <si>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</si>
  <si>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</si>
  <si>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</si>
  <si>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</si>
  <si>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</si>
  <si>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</si>
  <si>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</si>
  <si>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</si>
  <si>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</si>
  <si>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</si>
  <si>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</si>
  <si>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</si>
  <si>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</si>
  <si>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</si>
  <si>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</si>
  <si>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</si>
  <si>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</si>
  <si>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</si>
  <si>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</si>
  <si>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</si>
  <si>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</si>
  <si>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</si>
  <si>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</si>
  <si>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</si>
  <si>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</si>
  <si>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</si>
  <si>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</si>
  <si>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</si>
  <si>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</si>
  <si>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</si>
  <si>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</si>
  <si>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</si>
  <si>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</si>
  <si>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</si>
  <si>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</si>
  <si>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</si>
  <si>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</si>
  <si>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</si>
  <si>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</si>
  <si>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</si>
  <si>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</si>
  <si>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</si>
  <si>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</si>
  <si>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</si>
  <si>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</si>
  <si>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</si>
  <si>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</si>
  <si>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</si>
  <si>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</si>
  <si>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</si>
  <si>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</si>
  <si>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</si>
  <si>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</si>
  <si>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</si>
  <si>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</si>
  <si>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</si>
  <si>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</si>
  <si>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</si>
  <si>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</si>
  <si>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</si>
  <si>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</si>
  <si>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</si>
  <si>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</si>
  <si>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</si>
  <si>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</si>
  <si>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</si>
  <si>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</si>
  <si>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</si>
  <si>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</si>
  <si>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</si>
  <si>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</si>
  <si>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</si>
  <si>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</si>
  <si>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</si>
  <si>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</si>
  <si>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</si>
  <si>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</si>
  <si>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</si>
  <si>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</si>
  <si>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</si>
  <si>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</si>
  <si>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</si>
  <si>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</si>
  <si>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</si>
  <si>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</si>
  <si>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</si>
  <si>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</si>
  <si>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</si>
  <si>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</si>
  <si>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</si>
  <si>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</si>
  <si>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</si>
  <si>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</si>
  <si>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</si>
  <si>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</si>
  <si>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</si>
  <si>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</si>
  <si>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</si>
  <si>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</si>
  <si>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</si>
  <si>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</si>
  <si>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</si>
  <si>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</si>
  <si>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</si>
  <si>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</si>
  <si>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</si>
  <si>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</si>
  <si>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</si>
  <si>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</si>
  <si>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</si>
  <si>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</si>
  <si>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</si>
  <si>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</si>
  <si>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</si>
  <si>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</si>
  <si>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</si>
  <si>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</si>
  <si>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</si>
  <si>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</si>
  <si>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</si>
  <si>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</si>
  <si>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</si>
  <si>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</si>
  <si>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</si>
  <si>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</si>
  <si>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</si>
  <si>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</si>
  <si>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</si>
  <si>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</si>
  <si>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</si>
  <si>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</si>
  <si>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</si>
  <si>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</si>
  <si>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</si>
  <si>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</si>
  <si>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</si>
  <si>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</si>
  <si>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</si>
  <si>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</si>
  <si>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</si>
  <si>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</si>
  <si>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</si>
  <si>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</si>
  <si>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</si>
  <si>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</si>
  <si>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</si>
  <si>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</si>
  <si>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</si>
  <si>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</si>
  <si>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</si>
  <si>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</si>
  <si>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</si>
  <si>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</si>
  <si>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</si>
  <si>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</si>
  <si>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</si>
  <si>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</si>
  <si>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</si>
  <si>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</si>
  <si>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</si>
  <si>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</si>
  <si>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</si>
  <si>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</si>
  <si>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</si>
  <si>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</si>
  <si>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</si>
  <si>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</si>
  <si>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</si>
  <si>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</si>
  <si>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</si>
  <si>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</si>
  <si>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</si>
  <si>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</si>
  <si>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</si>
  <si>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</si>
  <si>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</si>
  <si>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</si>
  <si>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</si>
  <si>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</si>
  <si>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</si>
  <si>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</si>
  <si>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</si>
  <si>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</si>
  <si>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</si>
  <si>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</si>
  <si>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</si>
  <si>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</si>
  <si>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</si>
  <si>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</si>
  <si>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</si>
  <si>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</si>
  <si>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</si>
  <si>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</si>
  <si>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</si>
  <si>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</si>
  <si>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</si>
  <si>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</si>
  <si>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</si>
  <si>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</si>
  <si>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</si>
  <si>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</si>
  <si>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</si>
  <si>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</si>
  <si>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</si>
  <si>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</si>
  <si>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</si>
  <si>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</si>
  <si>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</si>
  <si>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</si>
  <si>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</si>
  <si>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</si>
  <si>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</si>
  <si>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</si>
  <si>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</si>
  <si>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</si>
  <si>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</si>
  <si>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</si>
  <si>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</si>
  <si>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</si>
  <si>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</si>
  <si>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</si>
  <si>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</si>
  <si>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</si>
  <si>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</si>
  <si>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</si>
  <si>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</si>
  <si>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</si>
  <si>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</si>
  <si>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</si>
  <si>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</si>
  <si>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</si>
  <si>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</si>
  <si>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</si>
  <si>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</si>
  <si>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</si>
  <si>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</si>
  <si>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</si>
  <si>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</si>
  <si>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</si>
  <si>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</si>
  <si>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</si>
  <si>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</si>
  <si>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</si>
  <si>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</si>
  <si>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</si>
  <si>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</si>
  <si>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</si>
  <si>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</si>
  <si>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</si>
  <si>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</si>
  <si>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</si>
  <si>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</si>
  <si>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</si>
  <si>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</si>
  <si>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</si>
  <si>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</si>
  <si>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</si>
  <si>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</si>
  <si>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</si>
  <si>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</si>
  <si>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</si>
  <si>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</si>
  <si>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</si>
  <si>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</si>
  <si>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</si>
  <si>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</si>
  <si>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</si>
  <si>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</si>
  <si>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</si>
  <si>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</si>
  <si>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</si>
  <si>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</si>
  <si>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</si>
  <si>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</si>
  <si>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</si>
  <si>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</si>
  <si>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</si>
  <si>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</si>
  <si>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</si>
  <si>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</si>
  <si>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</si>
  <si>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</si>
  <si>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</si>
  <si>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</si>
  <si>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</si>
  <si>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</si>
  <si>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</si>
  <si>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</si>
  <si>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</si>
  <si>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</si>
  <si>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</si>
  <si>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</si>
  <si>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</si>
  <si>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</si>
  <si>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</si>
  <si>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</si>
  <si>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</si>
  <si>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</si>
  <si>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</si>
  <si>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</si>
  <si>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</si>
  <si>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</si>
  <si>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</si>
  <si>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</si>
  <si>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</si>
  <si>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</si>
  <si>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</si>
  <si>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</si>
  <si>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</si>
  <si>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</si>
  <si>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</si>
  <si>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</si>
  <si>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</si>
  <si>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</si>
  <si>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</si>
  <si>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</si>
  <si>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</si>
  <si>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</si>
  <si>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</si>
  <si>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</si>
  <si>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</si>
  <si>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</si>
  <si>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</si>
  <si>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</si>
  <si>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</si>
  <si>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</si>
  <si>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</si>
  <si>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</si>
  <si>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</si>
  <si>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</si>
  <si>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</si>
  <si>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</si>
  <si>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</si>
  <si>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</si>
  <si>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</si>
  <si>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</si>
  <si>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</si>
  <si>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</si>
  <si>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</si>
  <si>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</si>
  <si>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</si>
  <si>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</si>
  <si>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</si>
  <si>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</si>
  <si>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</si>
  <si>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</si>
  <si>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</si>
  <si>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</si>
  <si>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</si>
  <si>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</si>
  <si>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</si>
  <si>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</si>
  <si>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</si>
  <si>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</si>
  <si>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</si>
  <si>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</si>
  <si>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</si>
  <si>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</si>
  <si>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</si>
  <si>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</si>
  <si>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</si>
  <si>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</si>
  <si>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</si>
  <si>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</si>
  <si>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</si>
  <si>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</si>
  <si>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</si>
  <si>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</si>
  <si>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</si>
  <si>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</si>
  <si>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</si>
  <si>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</si>
  <si>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</si>
  <si>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</si>
  <si>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</si>
  <si>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</si>
  <si>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</si>
  <si>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</si>
  <si>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</si>
  <si>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</si>
  <si>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</si>
  <si>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</si>
  <si>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</si>
  <si>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</si>
  <si>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</si>
  <si>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</si>
  <si>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</si>
  <si>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</si>
  <si>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</si>
  <si>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</si>
  <si>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</si>
  <si>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</si>
  <si>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</si>
  <si>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</si>
  <si>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</si>
  <si>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</si>
  <si>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</si>
  <si>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</si>
  <si>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</si>
  <si>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</si>
  <si>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</si>
  <si>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</si>
  <si>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</si>
  <si>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</si>
  <si>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</si>
  <si>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</si>
  <si>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</si>
  <si>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</si>
  <si>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</si>
  <si>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</si>
  <si>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</si>
  <si>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</si>
  <si>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</si>
  <si>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</si>
  <si>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</si>
  <si>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</si>
  <si>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</si>
  <si>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</si>
  <si>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</si>
  <si>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</si>
  <si>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</si>
  <si>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</si>
  <si>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</si>
  <si>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</si>
  <si>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</si>
  <si>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</si>
  <si>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</si>
  <si>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</si>
  <si>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</si>
  <si>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</si>
  <si>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</si>
  <si>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</si>
  <si>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</si>
  <si>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</si>
  <si>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</si>
  <si>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</si>
  <si>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</si>
  <si>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</si>
  <si>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</si>
  <si>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</si>
  <si>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</si>
  <si>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</si>
  <si>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</si>
  <si>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</si>
  <si>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</si>
  <si>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</si>
  <si>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</si>
  <si>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</si>
  <si>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</si>
  <si>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</si>
  <si>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</si>
  <si>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</si>
  <si>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</si>
  <si>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</si>
  <si>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</si>
  <si>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</si>
  <si>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</si>
  <si>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</si>
  <si>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</si>
  <si>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</si>
  <si>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</si>
  <si>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</si>
  <si>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</si>
  <si>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</si>
  <si>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</si>
  <si>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</si>
  <si>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</si>
  <si>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</si>
  <si>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</si>
  <si>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</si>
  <si>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</si>
  <si>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</si>
  <si>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</si>
  <si>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</si>
  <si>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</si>
  <si>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</si>
  <si>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</si>
  <si>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</si>
  <si>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</si>
  <si>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</si>
  <si>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</si>
  <si>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</si>
  <si>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</si>
  <si>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</si>
  <si>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</si>
  <si>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</si>
  <si>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</si>
  <si>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</si>
  <si>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</si>
  <si>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</si>
  <si>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</si>
  <si>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</si>
  <si>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</si>
  <si>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</si>
  <si>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</si>
  <si>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</si>
  <si>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</si>
  <si>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</si>
  <si>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</si>
  <si>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</si>
  <si>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</si>
  <si>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</si>
  <si>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</si>
  <si>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</si>
  <si>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</si>
  <si>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</si>
  <si>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</si>
  <si>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</si>
  <si>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</si>
  <si>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</si>
  <si>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</si>
  <si>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</si>
  <si>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</si>
  <si>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</si>
  <si>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</si>
  <si>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</si>
  <si>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</si>
  <si>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</si>
  <si>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</si>
  <si>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</si>
  <si>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</si>
  <si>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</si>
  <si>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</si>
  <si>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</si>
  <si>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</si>
  <si>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</si>
  <si>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</si>
  <si>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</si>
  <si>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</si>
  <si>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</si>
  <si>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</si>
  <si>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</si>
  <si>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</si>
  <si>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</si>
  <si>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</si>
  <si>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</si>
  <si>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</si>
  <si>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</si>
  <si>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</si>
  <si>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</si>
  <si>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</si>
  <si>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</si>
  <si>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</si>
  <si>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</si>
  <si>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</si>
  <si>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</si>
  <si>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</si>
  <si>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</si>
  <si>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</si>
  <si>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</si>
  <si>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</si>
  <si>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</si>
  <si>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</si>
  <si>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</si>
  <si>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</si>
  <si>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</si>
  <si>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</si>
  <si>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</si>
  <si>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</si>
  <si>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</si>
  <si>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</si>
  <si>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</si>
  <si>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</si>
  <si>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</si>
  <si>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</si>
  <si>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</si>
  <si>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</si>
  <si>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</si>
  <si>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</si>
  <si>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</si>
  <si>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</si>
  <si>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</si>
  <si>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</si>
  <si>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</si>
  <si>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</si>
  <si>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</si>
  <si>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</si>
  <si>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</si>
  <si>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</si>
  <si>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</si>
  <si>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</si>
  <si>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</si>
  <si>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</si>
  <si>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</si>
  <si>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</si>
  <si>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</si>
  <si>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</si>
  <si>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</si>
  <si>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</si>
  <si>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</si>
  <si>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</si>
  <si>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</si>
  <si>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</si>
  <si>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</si>
  <si>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</si>
  <si>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</si>
  <si>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</si>
  <si>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</si>
  <si>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</si>
  <si>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</si>
  <si>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</si>
  <si>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</si>
  <si>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</si>
  <si>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</si>
  <si>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</si>
  <si>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</si>
  <si>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</si>
  <si>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</si>
  <si>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</si>
  <si>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</si>
  <si>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</si>
  <si>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</si>
  <si>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</si>
  <si>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</si>
  <si>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</si>
  <si>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</si>
  <si>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</si>
  <si>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</si>
  <si>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</si>
  <si>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</si>
  <si>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</si>
  <si>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</si>
  <si>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</si>
  <si>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</si>
  <si>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</si>
  <si>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</si>
  <si>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</si>
  <si>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</si>
  <si>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</si>
  <si>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</si>
  <si>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</si>
  <si>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</si>
  <si>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</si>
  <si>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</si>
  <si>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</si>
  <si>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</si>
  <si>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</si>
  <si>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</si>
  <si>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</si>
  <si>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</si>
  <si>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</si>
  <si>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</si>
  <si>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</si>
  <si>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</si>
  <si>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</si>
  <si>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</si>
  <si>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</si>
  <si>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</si>
  <si>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</si>
  <si>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</si>
  <si>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</si>
  <si>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</si>
  <si>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</si>
  <si>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</si>
  <si>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</si>
  <si>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</si>
  <si>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</si>
  <si>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</si>
  <si>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</si>
  <si>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</si>
  <si>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</si>
  <si>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</si>
  <si>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</si>
  <si>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</si>
  <si>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</si>
  <si>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</si>
  <si>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</si>
  <si>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</si>
  <si>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</si>
  <si>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</si>
  <si>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</si>
  <si>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</si>
  <si>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</si>
  <si>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</si>
  <si>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</si>
  <si>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</si>
  <si>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</si>
  <si>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</si>
  <si>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</si>
  <si>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</si>
  <si>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</si>
  <si>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</si>
  <si>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</si>
  <si>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</si>
  <si>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</si>
  <si>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</si>
  <si>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</si>
  <si>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</si>
  <si>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</si>
  <si>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</si>
  <si>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</si>
  <si>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</si>
  <si>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</si>
  <si>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</si>
  <si>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</si>
  <si>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</si>
  <si>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</si>
  <si>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</si>
  <si>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</si>
  <si>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</si>
  <si>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</si>
  <si>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</si>
  <si>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</si>
  <si>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</si>
  <si>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</si>
  <si>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</si>
  <si>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</si>
  <si>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</si>
  <si>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</si>
  <si>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</si>
  <si>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</si>
  <si>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</si>
  <si>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</si>
  <si>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</si>
  <si>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</si>
  <si>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</si>
  <si>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</si>
  <si>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</si>
  <si>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</si>
  <si>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</si>
  <si>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</si>
  <si>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</si>
  <si>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</si>
  <si>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</si>
  <si>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</si>
  <si>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</si>
  <si>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</si>
  <si>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</si>
  <si>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</si>
  <si>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</si>
  <si>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</si>
  <si>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</si>
  <si>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</si>
  <si>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</si>
  <si>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</si>
  <si>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</si>
  <si>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</si>
  <si>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</si>
  <si>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</si>
  <si>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</si>
  <si>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</si>
  <si>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</si>
  <si>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</si>
  <si>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</si>
  <si>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</si>
  <si>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</si>
  <si>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</si>
  <si>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</si>
  <si>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</si>
  <si>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</si>
  <si>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</si>
  <si>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</si>
  <si>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</si>
  <si>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</si>
  <si>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</si>
  <si>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</si>
  <si>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</si>
  <si>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</si>
  <si>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</si>
  <si>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</si>
  <si>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</si>
  <si>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</si>
  <si>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</si>
  <si>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</si>
  <si>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</si>
  <si>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</si>
  <si>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</si>
  <si>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</si>
  <si>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</si>
  <si>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</si>
  <si>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</si>
  <si>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</si>
  <si>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</si>
  <si>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</si>
  <si>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</si>
  <si>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</si>
  <si>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</si>
  <si>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</si>
  <si>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</si>
  <si>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</si>
  <si>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</si>
  <si>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</si>
  <si>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</si>
  <si>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</si>
  <si>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</si>
  <si>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</si>
  <si>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</si>
  <si>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</si>
  <si>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</si>
  <si>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</si>
  <si>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</si>
  <si>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</si>
  <si>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</si>
  <si>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</si>
  <si>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</si>
  <si>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</si>
  <si>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</si>
  <si>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</si>
  <si>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</si>
  <si>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</si>
  <si>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</si>
  <si>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</si>
  <si>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</si>
  <si>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</si>
  <si>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</si>
  <si>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</si>
  <si>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</si>
  <si>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</si>
  <si>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</si>
  <si>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</si>
  <si>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</si>
  <si>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</si>
  <si>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</si>
  <si>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</si>
  <si>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</si>
  <si>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</si>
  <si>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</si>
  <si>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</si>
  <si>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</si>
  <si>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</si>
  <si>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</si>
  <si>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</si>
  <si>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</si>
  <si>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</si>
  <si>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</si>
  <si>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</si>
  <si>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</si>
  <si>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</si>
  <si>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</si>
  <si>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</si>
  <si>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</si>
  <si>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</si>
  <si>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</si>
  <si>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</si>
  <si>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</si>
  <si>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</si>
  <si>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</si>
  <si>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</si>
  <si>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</si>
  <si>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</si>
  <si>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</si>
  <si>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</si>
  <si>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</si>
  <si>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</si>
  <si>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</si>
  <si>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</si>
  <si>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</si>
  <si>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</si>
  <si>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</si>
  <si>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</si>
  <si>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</si>
  <si>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</si>
  <si>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</si>
  <si>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</si>
  <si>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</si>
  <si>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</si>
  <si>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</si>
  <si>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</si>
  <si>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</si>
  <si>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</si>
  <si>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</si>
  <si>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</si>
  <si>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</si>
  <si>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</si>
  <si>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</si>
  <si>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</si>
  <si>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</si>
  <si>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</si>
  <si>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</si>
  <si>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</si>
  <si>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</si>
  <si>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</si>
  <si>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</si>
  <si>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</si>
  <si>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</si>
  <si>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</si>
  <si>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</si>
  <si>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</si>
  <si>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</si>
  <si>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</si>
  <si>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</si>
  <si>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</si>
  <si>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</si>
  <si>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</si>
  <si>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</si>
  <si>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</si>
  <si>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</si>
  <si>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</si>
  <si>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</si>
  <si>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</si>
  <si>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</si>
  <si>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</si>
  <si>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</si>
  <si>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</si>
  <si>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</si>
  <si>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</si>
  <si>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</si>
  <si>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</si>
  <si>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</si>
  <si>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</si>
  <si>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</si>
  <si>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</si>
  <si>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</si>
  <si>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</si>
  <si>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</si>
  <si>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</si>
  <si>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</si>
  <si>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</si>
  <si>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</si>
  <si>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</si>
  <si>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</si>
  <si>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</si>
  <si>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</si>
  <si>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</si>
  <si>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</si>
  <si>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</si>
  <si>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</si>
  <si>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</si>
  <si>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</si>
  <si>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</si>
  <si>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</si>
  <si>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</si>
  <si>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</si>
  <si>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</si>
  <si>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</si>
  <si>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</si>
  <si>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</si>
  <si>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</si>
  <si>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</si>
  <si>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</si>
  <si>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</si>
  <si>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</si>
  <si>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</si>
  <si>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</si>
  <si>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</si>
  <si>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</si>
  <si>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</si>
  <si>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</si>
  <si>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</si>
  <si>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</si>
  <si>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</si>
  <si>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</si>
  <si>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</si>
  <si>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</si>
  <si>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</si>
  <si>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</si>
  <si>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</si>
  <si>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</si>
  <si>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</si>
  <si>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</si>
  <si>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</si>
  <si>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</si>
  <si>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</si>
  <si>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</si>
  <si>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</si>
  <si>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</si>
  <si>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</si>
  <si>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</si>
  <si>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</si>
  <si>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</si>
  <si>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</si>
  <si>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</si>
  <si>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</si>
  <si>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</si>
  <si>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</si>
  <si>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</si>
  <si>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</si>
  <si>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</si>
  <si>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</si>
  <si>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</si>
  <si>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</si>
  <si>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</si>
  <si>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</si>
  <si>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</si>
  <si>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</si>
  <si>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</si>
  <si>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</si>
  <si>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</si>
  <si>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</si>
  <si>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</si>
  <si>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</si>
  <si>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</si>
  <si>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</si>
  <si>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</si>
  <si>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</si>
  <si>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</si>
  <si>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</si>
  <si>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</si>
  <si>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</si>
  <si>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</si>
  <si>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</si>
  <si>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</si>
  <si>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</si>
  <si>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</si>
  <si>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</si>
  <si>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</si>
  <si>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</si>
  <si>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</si>
  <si>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</si>
  <si>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</si>
  <si>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</si>
  <si>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</si>
  <si>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</si>
  <si>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</si>
  <si>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</si>
  <si>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</si>
  <si>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</si>
  <si>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</si>
  <si>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</si>
  <si>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</si>
  <si>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</si>
  <si>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</si>
  <si>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</si>
  <si>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</si>
  <si>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</si>
  <si>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</si>
  <si>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</si>
  <si>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</si>
  <si>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</si>
  <si>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</si>
  <si>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</si>
  <si>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</si>
  <si>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</si>
  <si>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</si>
  <si>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</si>
  <si>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</si>
  <si>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</si>
  <si>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</si>
  <si>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</si>
  <si>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</si>
  <si>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</si>
  <si>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</si>
  <si>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</si>
  <si>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</si>
  <si>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</si>
  <si>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</si>
  <si>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</si>
  <si>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</si>
  <si>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</si>
  <si>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</si>
  <si>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</si>
  <si>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</si>
  <si>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</si>
  <si>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</si>
  <si>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</si>
  <si>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</si>
  <si>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</si>
  <si>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</si>
  <si>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</si>
  <si>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</si>
  <si>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</si>
  <si>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</si>
  <si>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</si>
  <si>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</si>
  <si>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</si>
  <si>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</si>
  <si>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</si>
  <si>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</si>
  <si>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</si>
  <si>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</si>
  <si>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</si>
  <si>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</si>
  <si>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</si>
  <si>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</si>
  <si>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</si>
  <si>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</si>
  <si>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</si>
  <si>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</si>
  <si>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</si>
  <si>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</si>
  <si>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</si>
  <si>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</si>
  <si>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</si>
  <si>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</si>
  <si>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</si>
  <si>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</si>
  <si>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</si>
  <si>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</si>
  <si>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</si>
  <si>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</si>
  <si>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</si>
  <si>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</si>
  <si>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</si>
  <si>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</si>
  <si>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</si>
  <si>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</si>
  <si>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</si>
  <si>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</si>
  <si>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</si>
  <si>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</si>
  <si>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</si>
  <si>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</si>
  <si>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</si>
  <si>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</si>
  <si>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</si>
  <si>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</si>
  <si>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</si>
  <si>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</si>
  <si>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</si>
  <si>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</si>
  <si>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</si>
  <si>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</si>
  <si>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</si>
  <si>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</si>
  <si>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</si>
  <si>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</si>
  <si>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</si>
  <si>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</si>
  <si>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</si>
  <si>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</si>
  <si>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</si>
  <si>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</si>
  <si>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</si>
  <si>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</si>
  <si>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</si>
  <si>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</si>
  <si>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</si>
  <si>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</si>
  <si>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</si>
  <si>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</si>
  <si>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</si>
  <si>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</si>
  <si>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</si>
  <si>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</si>
  <si>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</si>
  <si>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</si>
  <si>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</si>
  <si>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</si>
  <si>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</si>
  <si>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</si>
  <si>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</si>
  <si>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</si>
  <si>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</si>
  <si>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</si>
  <si>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</si>
  <si>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</si>
  <si>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</si>
  <si>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</si>
  <si>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</si>
  <si>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</si>
  <si>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</si>
  <si>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</si>
  <si>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</si>
  <si>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</si>
  <si>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</si>
  <si>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</si>
  <si>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</si>
  <si>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</si>
  <si>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</si>
  <si>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</si>
  <si>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</si>
  <si>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</si>
  <si>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</si>
  <si>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</si>
  <si>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</si>
  <si>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</si>
  <si>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</si>
  <si>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</si>
  <si>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</si>
  <si>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</si>
  <si>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</si>
  <si>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</si>
  <si>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</si>
  <si>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</si>
  <si>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</si>
  <si>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</si>
  <si>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</si>
  <si>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</si>
  <si>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</si>
  <si>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</si>
  <si>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</si>
  <si>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</si>
  <si>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</si>
  <si>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</si>
  <si>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</si>
  <si>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</si>
  <si>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</si>
  <si>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</si>
  <si>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</si>
  <si>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</si>
  <si>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</si>
  <si>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</si>
  <si>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</si>
  <si>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</si>
  <si>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</si>
  <si>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</si>
  <si>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</si>
  <si>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</si>
  <si>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</si>
  <si>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</si>
  <si>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</si>
  <si>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</si>
  <si>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</si>
  <si>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</si>
  <si>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</si>
  <si>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</si>
  <si>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</si>
  <si>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</si>
  <si>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</si>
  <si>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</si>
  <si>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</si>
  <si>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</si>
  <si>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</si>
  <si>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</si>
  <si>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</si>
  <si>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</si>
  <si>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</si>
  <si>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</si>
  <si>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</si>
  <si>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</si>
  <si>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</si>
  <si>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</si>
  <si>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</si>
  <si>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</si>
  <si>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</si>
  <si>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</si>
  <si>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</si>
  <si>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</si>
  <si>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</si>
  <si>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</si>
  <si>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</si>
  <si>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</si>
  <si>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</si>
  <si>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</si>
  <si>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</si>
  <si>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</si>
  <si>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</si>
  <si>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</si>
  <si>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</si>
  <si>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</si>
  <si>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</si>
  <si>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</si>
  <si>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</si>
  <si>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</si>
  <si>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</si>
  <si>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</si>
  <si>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</si>
  <si>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</si>
  <si>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</si>
  <si>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</si>
  <si>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</si>
  <si>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</si>
  <si>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</si>
  <si>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</si>
  <si>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</si>
  <si>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</si>
  <si>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</si>
  <si>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</si>
  <si>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</si>
  <si>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</si>
  <si>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</si>
  <si>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</si>
  <si>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</si>
  <si>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</si>
  <si>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</si>
  <si>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</si>
  <si>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</si>
  <si>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</si>
  <si>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</si>
  <si>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</si>
  <si>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</si>
  <si>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</si>
  <si>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</si>
  <si>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</si>
  <si>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</si>
  <si>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</si>
  <si>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</si>
  <si>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</si>
  <si>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</si>
  <si>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</si>
  <si>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</si>
  <si>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</si>
  <si>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</si>
  <si>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</si>
  <si>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</si>
  <si>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</si>
  <si>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</si>
  <si>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</si>
  <si>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</si>
  <si>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</si>
  <si>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</si>
  <si>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</si>
  <si>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</si>
  <si>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</si>
  <si>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</si>
  <si>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</si>
  <si>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</si>
  <si>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</si>
  <si>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</si>
  <si>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</si>
  <si>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</si>
  <si>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</si>
  <si>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</si>
  <si>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</si>
  <si>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</si>
  <si>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</si>
  <si>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</si>
  <si>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</si>
  <si>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</si>
  <si>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</si>
  <si>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</si>
  <si>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</si>
  <si>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</si>
  <si>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</si>
  <si>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</si>
  <si>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</si>
  <si>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</si>
  <si>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</si>
  <si>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</si>
  <si>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</si>
  <si>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</si>
  <si>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</si>
  <si>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</si>
  <si>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</si>
  <si>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</si>
  <si>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</si>
  <si>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</si>
  <si>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</si>
  <si>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</si>
  <si>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</si>
  <si>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</si>
  <si>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</si>
  <si>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</si>
  <si>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</si>
  <si>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</si>
  <si>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</si>
  <si>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</si>
  <si>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</si>
  <si>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</si>
  <si>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</si>
  <si>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</si>
  <si>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</si>
  <si>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</si>
  <si>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</si>
  <si>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</si>
  <si>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</si>
  <si>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</si>
  <si>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</si>
  <si>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</si>
  <si>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</si>
  <si>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</si>
  <si>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</si>
  <si>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</si>
  <si>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</si>
  <si>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</si>
  <si>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</si>
  <si>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</si>
  <si>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</si>
  <si>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</si>
  <si>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</si>
  <si>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</si>
  <si>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</si>
  <si>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</si>
  <si>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</si>
  <si>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</si>
  <si>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</si>
  <si>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</si>
  <si>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</si>
  <si>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</si>
  <si>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</si>
  <si>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</si>
  <si>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</si>
  <si>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</si>
  <si>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</si>
  <si>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</si>
  <si>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</si>
  <si>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</si>
  <si>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</si>
  <si>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</si>
  <si>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</si>
  <si>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</si>
  <si>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</si>
  <si>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</si>
  <si>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</si>
  <si>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</si>
  <si>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</si>
  <si>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</si>
  <si>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</si>
  <si>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</si>
  <si>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</si>
  <si>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</si>
  <si>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</si>
  <si>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</si>
  <si>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</si>
  <si>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</si>
  <si>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</si>
  <si>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</si>
  <si>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</si>
  <si>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</si>
  <si>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</si>
  <si>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</si>
  <si>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</si>
  <si>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</si>
  <si>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</si>
  <si>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</si>
  <si>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</si>
  <si>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</si>
  <si>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</si>
  <si>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</si>
  <si>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</si>
  <si>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</si>
  <si>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</si>
  <si>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</si>
  <si>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</si>
  <si>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</si>
  <si>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</si>
  <si>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</si>
  <si>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</si>
  <si>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</si>
  <si>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</si>
  <si>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</si>
  <si>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</si>
  <si>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</si>
  <si>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</si>
  <si>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</si>
  <si>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</si>
  <si>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</si>
  <si>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</si>
  <si>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</si>
  <si>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</si>
  <si>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</si>
  <si>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</si>
  <si>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</si>
  <si>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</si>
  <si>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</si>
  <si>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</si>
  <si>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</si>
  <si>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</si>
  <si>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</si>
  <si>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</si>
  <si>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</si>
  <si>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</si>
  <si>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</si>
  <si>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</si>
  <si>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</si>
  <si>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</si>
  <si>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</si>
  <si>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</si>
  <si>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</si>
  <si>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</si>
  <si>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</si>
  <si>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</si>
  <si>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</si>
  <si>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</si>
  <si>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</si>
  <si>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</si>
  <si>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</si>
  <si>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</si>
  <si>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</si>
  <si>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</si>
  <si>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</si>
  <si>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</si>
  <si>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</si>
  <si>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</si>
  <si>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</si>
  <si>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</si>
  <si>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</si>
  <si>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</si>
  <si>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</si>
  <si>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</si>
  <si>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</si>
  <si>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</si>
  <si>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</si>
  <si>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</si>
  <si>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</si>
  <si>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</si>
  <si>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</si>
  <si>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</si>
  <si>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</si>
  <si>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</si>
  <si>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</si>
  <si>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</si>
  <si>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</si>
  <si>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</si>
  <si>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</si>
  <si>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</si>
  <si>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</si>
  <si>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</si>
  <si>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</si>
  <si>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</si>
  <si>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</si>
  <si>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</si>
  <si>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</si>
  <si>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</si>
  <si>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</si>
  <si>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</si>
  <si>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</si>
  <si>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</si>
  <si>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</si>
  <si>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</si>
  <si>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</si>
  <si>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</si>
  <si>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</si>
  <si>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</si>
  <si>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</si>
  <si>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</si>
  <si>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</si>
  <si>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</si>
  <si>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</si>
  <si>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</si>
  <si>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</si>
  <si>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</si>
  <si>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</si>
  <si>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</si>
  <si>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</si>
  <si>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</si>
  <si>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</si>
  <si>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</si>
  <si>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</si>
  <si>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</si>
  <si>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</si>
  <si>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</si>
  <si>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</si>
  <si>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</si>
  <si>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</si>
  <si>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</si>
  <si>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</si>
  <si>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</si>
  <si>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</si>
  <si>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</si>
  <si>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</si>
  <si>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</si>
  <si>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</si>
  <si>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</si>
  <si>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</si>
  <si>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</si>
  <si>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</si>
  <si>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</si>
  <si>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</si>
  <si>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</si>
  <si>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</si>
  <si>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</si>
  <si>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</si>
  <si>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</si>
  <si>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</si>
  <si>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</si>
  <si>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</si>
  <si>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</si>
  <si>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</si>
  <si>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</si>
  <si>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</si>
  <si>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</si>
  <si>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</si>
  <si>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</si>
  <si>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</si>
  <si>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</si>
  <si>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</si>
  <si>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</si>
  <si>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</si>
  <si>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</si>
  <si>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</si>
  <si>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</si>
  <si>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</si>
  <si>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</si>
  <si>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</si>
  <si>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</si>
  <si>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</si>
  <si>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</si>
  <si>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</si>
  <si>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</si>
  <si>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</si>
  <si>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</si>
  <si>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</si>
  <si>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</si>
  <si>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</si>
  <si>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</si>
  <si>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</si>
  <si>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</si>
  <si>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</si>
  <si>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</si>
  <si>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</si>
  <si>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</si>
  <si>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</si>
  <si>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</si>
  <si>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</si>
  <si>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</si>
  <si>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</si>
  <si>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</si>
  <si>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</si>
  <si>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</si>
  <si>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</si>
  <si>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</si>
  <si>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</si>
  <si>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</si>
  <si>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</si>
  <si>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</si>
  <si>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</si>
  <si>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</si>
  <si>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</si>
  <si>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</si>
  <si>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</si>
  <si>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</si>
  <si>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</si>
  <si>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</si>
  <si>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</si>
  <si>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</si>
  <si>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</si>
  <si>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</si>
  <si>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</si>
  <si>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</si>
  <si>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</si>
  <si>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</si>
  <si>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</si>
  <si>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</si>
  <si>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</si>
  <si>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</si>
  <si>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</si>
  <si>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</si>
  <si>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</si>
  <si>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</si>
  <si>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</si>
  <si>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</si>
  <si>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</si>
  <si>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</si>
  <si>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</si>
  <si>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</si>
  <si>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</si>
  <si>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</si>
  <si>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</si>
  <si>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</si>
  <si>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</si>
  <si>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</si>
  <si>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</si>
  <si>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</si>
  <si>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</si>
  <si>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</si>
  <si>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</si>
  <si>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</si>
  <si>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</si>
  <si>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</si>
  <si>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</si>
  <si>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</si>
  <si>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</si>
  <si>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</si>
  <si>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</si>
  <si>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</si>
  <si>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</si>
  <si>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</si>
  <si>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</si>
  <si>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</si>
  <si>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</si>
  <si>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</si>
  <si>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</si>
  <si>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</si>
  <si>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</si>
  <si>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</si>
  <si>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</si>
  <si>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</si>
  <si>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</si>
  <si>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</si>
  <si>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</si>
  <si>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</si>
  <si>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</si>
  <si>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</si>
  <si>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</si>
  <si>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</si>
  <si>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</si>
  <si>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</si>
  <si>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</si>
  <si>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</si>
  <si>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</si>
  <si>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</si>
  <si>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</si>
  <si>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</si>
  <si>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</si>
  <si>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</si>
  <si>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</si>
  <si>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</si>
  <si>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</si>
  <si>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</si>
  <si>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</si>
  <si>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</si>
  <si>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</si>
  <si>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</si>
  <si>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</si>
  <si>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</si>
  <si>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</si>
  <si>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</si>
  <si>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</si>
  <si>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</si>
  <si>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</si>
  <si>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</si>
  <si>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</si>
  <si>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</si>
  <si>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</si>
  <si>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</si>
  <si>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</si>
  <si>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</si>
  <si>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</si>
  <si>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</si>
  <si>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</si>
  <si>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</si>
  <si>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</si>
  <si>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</si>
  <si>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</si>
  <si>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</si>
  <si>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</si>
  <si>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</si>
  <si>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</si>
  <si>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</si>
  <si>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</si>
  <si>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</si>
  <si>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</si>
  <si>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</si>
  <si>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</si>
  <si>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</si>
  <si>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</si>
  <si>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</si>
  <si>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</si>
  <si>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</si>
  <si>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</si>
  <si>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</si>
  <si>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</si>
  <si>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</si>
  <si>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</si>
  <si>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</si>
  <si>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</si>
  <si>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</si>
  <si>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</si>
  <si>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</si>
  <si>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</si>
  <si>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</si>
  <si>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</si>
  <si>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</si>
  <si>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</si>
  <si>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</si>
  <si>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</si>
  <si>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</si>
  <si>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</si>
  <si>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</si>
  <si>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</si>
  <si>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</si>
  <si>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</si>
  <si>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</si>
  <si>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</si>
  <si>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</si>
  <si>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</si>
  <si>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</si>
  <si>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</si>
  <si>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</si>
  <si>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</si>
  <si>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</si>
  <si>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</si>
  <si>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</si>
  <si>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</si>
  <si>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</si>
  <si>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</si>
  <si>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</si>
  <si>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</si>
  <si>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</si>
  <si>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</si>
  <si>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</si>
  <si>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</si>
  <si>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</si>
  <si>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</si>
  <si>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</si>
  <si>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</si>
  <si>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</si>
  <si>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</si>
  <si>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</si>
  <si>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</si>
  <si>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</si>
  <si>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</si>
  <si>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</si>
  <si>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</si>
  <si>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</si>
  <si>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</si>
  <si>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</si>
  <si>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</si>
  <si>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</si>
  <si>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</si>
  <si>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</si>
  <si>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</si>
  <si>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</si>
  <si>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</si>
  <si>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</si>
  <si>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</si>
  <si>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</si>
  <si>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</si>
  <si>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</si>
  <si>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</si>
  <si>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</si>
  <si>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</si>
  <si>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</si>
  <si>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</si>
  <si>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</si>
  <si>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</si>
  <si>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</si>
  <si>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</si>
  <si>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</si>
  <si>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</si>
  <si>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</si>
  <si>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</si>
  <si>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</si>
  <si>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</si>
  <si>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</si>
  <si>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</si>
  <si>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</si>
  <si>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</si>
  <si>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</si>
  <si>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</si>
  <si>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</si>
  <si>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</si>
  <si>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</si>
  <si>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</si>
  <si>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</si>
  <si>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</si>
  <si>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</si>
  <si>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</si>
  <si>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</si>
  <si>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</si>
  <si>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</si>
  <si>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</si>
  <si>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</si>
  <si>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</si>
  <si>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</si>
  <si>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</si>
  <si>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</si>
  <si>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</si>
  <si>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</si>
  <si>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</si>
  <si>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</si>
  <si>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</si>
  <si>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</si>
  <si>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</si>
  <si>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</si>
  <si>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</si>
  <si>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</si>
  <si>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</si>
  <si>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</si>
  <si>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</si>
  <si>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</si>
  <si>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</si>
  <si>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</si>
  <si>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</si>
  <si>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</si>
  <si>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</si>
  <si>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</si>
  <si>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</si>
  <si>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</si>
  <si>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</si>
  <si>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</si>
  <si>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</si>
  <si>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</si>
  <si>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</si>
  <si>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</si>
  <si>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</si>
  <si>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</si>
  <si>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</si>
  <si>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</si>
  <si>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</si>
  <si>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</si>
  <si>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</si>
  <si>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</si>
  <si>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</si>
  <si>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</si>
  <si>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</si>
  <si>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</si>
  <si>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</si>
  <si>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</si>
  <si>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</si>
  <si>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</si>
  <si>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</si>
  <si>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</si>
  <si>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</si>
  <si>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</si>
  <si>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</si>
  <si>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</si>
  <si>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</si>
  <si>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</si>
  <si>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</si>
  <si>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</si>
  <si>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</si>
  <si>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</si>
  <si>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</si>
  <si>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</si>
  <si>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</si>
  <si>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</si>
  <si>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</si>
  <si>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</si>
  <si>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</si>
  <si>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</si>
  <si>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</si>
  <si>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</si>
  <si>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</si>
  <si>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</si>
  <si>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</si>
  <si>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</si>
  <si>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</si>
  <si>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</si>
  <si>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</si>
  <si>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</si>
  <si>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</si>
  <si>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</si>
  <si>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</si>
  <si>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</si>
  <si>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</si>
  <si>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</si>
  <si>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</si>
  <si>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</si>
  <si>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</si>
  <si>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</si>
  <si>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</si>
  <si>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</si>
  <si>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</si>
  <si>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</si>
  <si>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</si>
  <si>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</si>
  <si>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</si>
  <si>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</si>
  <si>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</si>
  <si>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</si>
  <si>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</si>
  <si>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</si>
  <si>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</si>
  <si>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</si>
  <si>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</si>
  <si>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</si>
  <si>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</si>
  <si>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</si>
  <si>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</si>
  <si>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</si>
  <si>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</si>
  <si>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</si>
  <si>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</si>
  <si>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</si>
  <si>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</si>
  <si>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</si>
  <si>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</si>
  <si>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</si>
  <si>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</si>
  <si>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</si>
  <si>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</si>
  <si>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</si>
  <si>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</si>
  <si>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</si>
  <si>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</si>
  <si>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</si>
  <si>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</si>
  <si>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</si>
  <si>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</si>
  <si>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</si>
  <si>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</si>
  <si>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</si>
  <si>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</si>
  <si>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</si>
  <si>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</si>
  <si>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</si>
  <si>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</si>
  <si>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</si>
  <si>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</si>
  <si>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</si>
  <si>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</si>
  <si>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</si>
  <si>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</si>
  <si>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</si>
  <si>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</si>
  <si>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</si>
  <si>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</si>
  <si>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</si>
  <si>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</si>
  <si>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</si>
  <si>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</si>
  <si>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</si>
  <si>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</si>
  <si>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</si>
  <si>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</si>
  <si>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</si>
  <si>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</si>
  <si>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</si>
  <si>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</si>
  <si>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</si>
  <si>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</si>
  <si>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</si>
  <si>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</si>
  <si>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</si>
  <si>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</si>
  <si>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</si>
  <si>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</si>
  <si>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</si>
  <si>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</si>
  <si>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</si>
  <si>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</si>
  <si>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</si>
  <si>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</si>
  <si>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</si>
  <si>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</si>
  <si>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</si>
  <si>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</si>
  <si>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</si>
  <si>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</si>
  <si>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</si>
  <si>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</si>
  <si>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</si>
  <si>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</si>
  <si>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</si>
  <si>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</si>
  <si>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</si>
  <si>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</si>
  <si>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</si>
  <si>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</si>
  <si>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</si>
  <si>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</si>
  <si>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</si>
  <si>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</si>
  <si>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</si>
  <si>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</si>
  <si>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</si>
  <si>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</si>
  <si>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</si>
  <si>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</si>
  <si>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</si>
  <si>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</si>
  <si>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</si>
  <si>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</si>
  <si>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</si>
  <si>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</si>
  <si>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</si>
  <si>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</si>
  <si>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</si>
  <si>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</si>
  <si>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</si>
  <si>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</si>
  <si>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</si>
  <si>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</si>
  <si>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</si>
  <si>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</si>
  <si>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</si>
  <si>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</si>
  <si>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</si>
  <si>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</si>
  <si>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</si>
  <si>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</si>
  <si>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</si>
  <si>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</si>
  <si>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</si>
  <si>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</si>
  <si>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</si>
  <si>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</si>
  <si>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</si>
  <si>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</si>
  <si>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</si>
  <si>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</si>
  <si>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</si>
  <si>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</si>
  <si>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</si>
  <si>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</si>
  <si>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</si>
  <si>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</si>
  <si>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</si>
  <si>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</si>
  <si>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</si>
  <si>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</si>
  <si>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</si>
  <si>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</si>
  <si>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</si>
  <si>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</si>
  <si>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</si>
  <si>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</si>
  <si>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</si>
  <si>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</si>
  <si>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</si>
  <si>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</si>
  <si>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</si>
  <si>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</si>
  <si>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</si>
  <si>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</si>
  <si>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</si>
  <si>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</si>
  <si>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</si>
  <si>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</si>
  <si>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</si>
  <si>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</si>
  <si>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</si>
  <si>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</si>
  <si>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</si>
  <si>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</si>
  <si>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</si>
  <si>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</si>
  <si>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</si>
  <si>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</si>
  <si>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</si>
  <si>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</si>
  <si>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</si>
  <si>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</si>
  <si>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</si>
  <si>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</si>
  <si>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</si>
  <si>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</si>
  <si>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</si>
  <si>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</si>
  <si>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</si>
  <si>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</si>
  <si>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</si>
  <si>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</si>
  <si>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</si>
  <si>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</si>
  <si>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</si>
  <si>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</si>
  <si>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</si>
  <si>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</si>
  <si>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</si>
  <si>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</si>
  <si>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</si>
  <si>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</si>
  <si>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</si>
  <si>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</si>
  <si>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</si>
  <si>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</si>
  <si>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</si>
  <si>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</si>
  <si>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</si>
  <si>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</si>
  <si>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</si>
  <si>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</si>
  <si>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</si>
  <si>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</si>
  <si>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</si>
  <si>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</si>
  <si>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</si>
  <si>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</si>
  <si>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</si>
  <si>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</si>
  <si>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</si>
  <si>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</si>
  <si>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</si>
  <si>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</si>
  <si>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</si>
  <si>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</si>
  <si>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</si>
  <si>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</si>
  <si>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</si>
  <si>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</si>
  <si>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</si>
  <si>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</si>
  <si>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</si>
  <si>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</si>
  <si>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</si>
  <si>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</si>
  <si>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</si>
  <si>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</si>
  <si>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</si>
  <si>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</si>
  <si>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</si>
  <si>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</si>
  <si>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</si>
  <si>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</si>
  <si>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</si>
  <si>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</si>
  <si>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</si>
  <si>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</si>
  <si>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</si>
  <si>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</si>
  <si>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</si>
  <si>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</si>
  <si>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</si>
  <si>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</si>
  <si>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</si>
  <si>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</si>
  <si>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</si>
  <si>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</si>
  <si>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</si>
  <si>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</si>
  <si>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</si>
  <si>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</si>
  <si>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</si>
  <si>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</si>
  <si>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</si>
  <si>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</si>
  <si>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</si>
  <si>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</si>
  <si>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</si>
  <si>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</si>
  <si>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</si>
  <si>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</si>
  <si>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</si>
  <si>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</si>
  <si>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</si>
  <si>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</si>
  <si>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</si>
  <si>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</si>
  <si>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</si>
  <si>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</si>
  <si>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</si>
  <si>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</si>
  <si>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</si>
  <si>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</si>
  <si>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</si>
  <si>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</si>
  <si>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</si>
  <si>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</si>
  <si>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</si>
  <si>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</si>
  <si>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</si>
  <si>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</si>
  <si>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</si>
  <si>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</si>
  <si>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</si>
  <si>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</si>
  <si>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</si>
  <si>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</si>
  <si>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</si>
  <si>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</si>
  <si>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</si>
  <si>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</si>
  <si>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</si>
  <si>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</si>
  <si>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</si>
  <si>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</si>
  <si>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</si>
  <si>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</si>
  <si>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</si>
  <si>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</si>
  <si>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</si>
  <si>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</si>
  <si>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</si>
  <si>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</si>
  <si>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</si>
  <si>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</si>
  <si>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</si>
  <si>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</si>
  <si>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</si>
  <si>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</si>
  <si>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</si>
  <si>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</si>
  <si>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</si>
  <si>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</si>
  <si>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</si>
  <si>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</si>
  <si>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</si>
  <si>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</si>
  <si>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</si>
  <si>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</si>
  <si>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</si>
  <si>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</si>
  <si>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</si>
  <si>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</si>
  <si>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</si>
  <si>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</si>
  <si>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</si>
  <si>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</si>
  <si>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</si>
  <si>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</si>
  <si>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</si>
  <si>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</si>
  <si>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</si>
  <si>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</si>
  <si>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</si>
  <si>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</si>
  <si>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</si>
  <si>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</si>
  <si>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</si>
  <si>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</si>
  <si>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</si>
  <si>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</si>
  <si>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</si>
  <si>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</si>
  <si>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</si>
  <si>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</si>
  <si>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</si>
  <si>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</si>
  <si>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</si>
  <si>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</si>
  <si>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</si>
  <si>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</si>
  <si>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</si>
  <si>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</si>
  <si>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</si>
  <si>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</si>
  <si>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</si>
  <si>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</si>
  <si>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</si>
  <si>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</si>
  <si>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</si>
  <si>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</si>
  <si>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</si>
  <si>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</si>
  <si>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</si>
  <si>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</si>
  <si>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</si>
  <si>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</si>
  <si>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</si>
  <si>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</si>
  <si>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</si>
  <si>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</si>
  <si>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</si>
  <si>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</si>
  <si>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</si>
  <si>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</si>
  <si>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</si>
  <si>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</si>
  <si>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</si>
  <si>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</si>
  <si>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</si>
  <si>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</si>
  <si>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</si>
  <si>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</si>
  <si>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</si>
  <si>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</si>
  <si>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</si>
  <si>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</si>
  <si>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</si>
  <si>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</si>
  <si>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</si>
  <si>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</si>
  <si>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</si>
  <si>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</si>
  <si>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</si>
  <si>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</si>
  <si>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</si>
  <si>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</si>
  <si>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</si>
  <si>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</si>
  <si>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</si>
  <si>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</si>
  <si>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</si>
  <si>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</si>
  <si>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</si>
  <si>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</si>
  <si>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</si>
  <si>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</si>
  <si>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</si>
  <si>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</si>
  <si>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</si>
  <si>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</si>
  <si>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</si>
  <si>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</si>
  <si>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</si>
  <si>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</si>
  <si>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</si>
  <si>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</si>
  <si>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</si>
  <si>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</si>
  <si>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</si>
  <si>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</si>
  <si>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</si>
  <si>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</si>
  <si>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</si>
  <si>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</si>
  <si>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</si>
  <si>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</si>
  <si>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</si>
  <si>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</si>
  <si>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</si>
  <si>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</si>
  <si>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</si>
  <si>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</si>
  <si>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</si>
  <si>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</si>
  <si>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</si>
  <si>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</si>
  <si>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</si>
  <si>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</si>
  <si>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</si>
  <si>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</si>
  <si>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</si>
  <si>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</si>
  <si>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</si>
  <si>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</si>
  <si>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</si>
  <si>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</si>
  <si>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</si>
  <si>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</si>
  <si>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</si>
  <si>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</si>
  <si>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</si>
  <si>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</si>
  <si>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</si>
  <si>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</si>
  <si>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</si>
  <si>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</si>
  <si>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</si>
  <si>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</si>
  <si>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</si>
  <si>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</si>
  <si>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</si>
  <si>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</si>
  <si>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</si>
  <si>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</si>
  <si>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</si>
  <si>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</si>
  <si>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</si>
  <si>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</si>
  <si>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</si>
  <si>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</si>
  <si>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</si>
  <si>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</si>
  <si>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</si>
  <si>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</si>
  <si>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</si>
  <si>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</si>
  <si>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</si>
  <si>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</si>
  <si>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</si>
  <si>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</si>
  <si>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</si>
  <si>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</si>
  <si>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</si>
  <si>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</si>
  <si>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</si>
  <si>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</si>
  <si>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</si>
  <si>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</si>
  <si>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</si>
  <si>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</si>
  <si>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</si>
  <si>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</si>
  <si>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</si>
  <si>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</si>
  <si>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</si>
  <si>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</si>
  <si>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</si>
  <si>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</si>
  <si>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</si>
  <si>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</si>
  <si>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</si>
  <si>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</si>
  <si>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</si>
  <si>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</si>
  <si>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</si>
  <si>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</si>
  <si>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</si>
  <si>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</si>
  <si>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</si>
  <si>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</si>
  <si>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</si>
  <si>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</si>
  <si>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</si>
  <si>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</si>
  <si>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</si>
  <si>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</si>
  <si>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</si>
  <si>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</si>
  <si>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</si>
  <si>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</si>
  <si>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</si>
  <si>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</si>
  <si>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</si>
  <si>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</si>
  <si>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</si>
  <si>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</si>
  <si>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</si>
  <si>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</si>
  <si>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</si>
  <si>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</si>
  <si>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</si>
  <si>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</si>
  <si>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</si>
  <si>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</si>
  <si>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</si>
  <si>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</si>
  <si>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</si>
  <si>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</si>
  <si>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</si>
  <si>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</si>
  <si>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</si>
  <si>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</si>
  <si>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</si>
  <si>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</si>
  <si>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</si>
  <si>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</si>
  <si>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</si>
  <si>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</si>
  <si>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</si>
  <si>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</si>
  <si>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</si>
  <si>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</si>
  <si>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</si>
  <si>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</si>
  <si>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</si>
  <si>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</si>
  <si>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</si>
  <si>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</si>
  <si>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</si>
  <si>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</si>
  <si>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</si>
  <si>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</si>
  <si>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</si>
  <si>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</si>
  <si>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</si>
  <si>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</si>
  <si>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</si>
  <si>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</si>
  <si>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</si>
  <si>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</si>
  <si>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</si>
  <si>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</si>
  <si>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</si>
  <si>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</si>
  <si>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</si>
  <si>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</si>
  <si>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</si>
  <si>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</si>
  <si>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</si>
  <si>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</si>
  <si>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</si>
  <si>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</si>
  <si>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</si>
  <si>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</si>
  <si>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</si>
  <si>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</si>
  <si>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</si>
  <si>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</si>
  <si>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</si>
  <si>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</si>
  <si>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</si>
  <si>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</si>
  <si>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</si>
  <si>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</si>
  <si>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</si>
  <si>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</si>
  <si>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</si>
  <si>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</si>
  <si>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</si>
  <si>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</si>
  <si>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</si>
  <si>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</si>
  <si>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</si>
  <si>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</si>
  <si>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</si>
  <si>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</si>
  <si>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</si>
  <si>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</si>
  <si>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</si>
  <si>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</si>
  <si>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</si>
  <si>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</si>
  <si>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</si>
  <si>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</si>
  <si>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</si>
  <si>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</si>
  <si>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</si>
  <si>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</si>
  <si>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</si>
  <si>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</si>
  <si>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</si>
  <si>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</si>
  <si>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</si>
  <si>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</si>
  <si>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</si>
  <si>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</si>
  <si>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</si>
  <si>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</si>
  <si>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</si>
  <si>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</si>
  <si>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</si>
  <si>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</si>
  <si>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</si>
  <si>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</si>
  <si>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</si>
  <si>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</si>
  <si>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</si>
  <si>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</si>
  <si>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</si>
  <si>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</si>
  <si>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</si>
  <si>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</si>
  <si>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</si>
  <si>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</si>
  <si>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</si>
  <si>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</si>
  <si>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</si>
  <si>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</si>
  <si>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</si>
  <si>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</si>
  <si>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</si>
  <si>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</si>
  <si>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</si>
  <si>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</si>
  <si>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</si>
  <si>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</si>
  <si>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</si>
  <si>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</si>
  <si>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</si>
  <si>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</si>
  <si>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</si>
  <si>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</si>
  <si>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</si>
  <si>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</si>
  <si>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</si>
  <si>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</si>
  <si>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</si>
  <si>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</si>
  <si>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</si>
  <si>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</si>
  <si>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</si>
  <si>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</si>
  <si>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</si>
  <si>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</si>
  <si>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</si>
  <si>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</si>
  <si>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</si>
  <si>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</si>
  <si>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</si>
  <si>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</si>
  <si>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</si>
  <si>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</si>
  <si>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</si>
  <si>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</si>
  <si>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</si>
  <si>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</si>
  <si>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</si>
  <si>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</si>
  <si>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</si>
  <si>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</si>
  <si>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</si>
  <si>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</si>
  <si>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</si>
  <si>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</si>
  <si>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</si>
  <si>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</si>
  <si>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</si>
  <si>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</si>
  <si>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</si>
  <si>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</si>
  <si>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</si>
  <si>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</si>
  <si>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</si>
  <si>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</si>
  <si>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</si>
  <si>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</si>
  <si>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</si>
  <si>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</si>
  <si>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</si>
  <si>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</si>
  <si>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</si>
  <si>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</si>
  <si>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</si>
  <si>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</si>
  <si>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</si>
  <si>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</si>
  <si>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</si>
  <si>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</si>
  <si>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</si>
  <si>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</si>
  <si>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</si>
  <si>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</si>
  <si>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</si>
  <si>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</si>
  <si>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</si>
  <si>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</si>
  <si>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</si>
  <si>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</si>
  <si>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</si>
  <si>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</si>
  <si>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</si>
  <si>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</si>
  <si>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</si>
  <si>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</si>
  <si>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</si>
  <si>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</si>
  <si>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</si>
  <si>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</si>
  <si>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</si>
  <si>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</si>
  <si>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</si>
  <si>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</si>
  <si>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</si>
  <si>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</si>
  <si>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</si>
  <si>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</si>
  <si>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</si>
  <si>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</si>
  <si>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</si>
  <si>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</si>
  <si>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</si>
  <si>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</si>
  <si>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</si>
  <si>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</si>
  <si>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</si>
  <si>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</si>
  <si>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</si>
  <si>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</si>
  <si>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</si>
  <si>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</si>
  <si>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</si>
  <si>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</si>
  <si>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</si>
  <si>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</si>
  <si>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</si>
  <si>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</si>
  <si>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</si>
  <si>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</si>
  <si>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</si>
  <si>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</si>
  <si>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</si>
  <si>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</si>
  <si>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</si>
  <si>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</si>
  <si>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</si>
  <si>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</si>
  <si>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</si>
  <si>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</si>
  <si>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</si>
  <si>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</si>
  <si>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</si>
  <si>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</si>
  <si>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</si>
  <si>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</si>
  <si>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</si>
  <si>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</si>
  <si>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</si>
  <si>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</si>
  <si>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</si>
  <si>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</si>
  <si>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</si>
  <si>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</si>
  <si>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</si>
  <si>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</si>
  <si>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</si>
  <si>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</si>
  <si>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</si>
  <si>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</si>
  <si>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</si>
  <si>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</si>
  <si>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</si>
  <si>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</si>
  <si>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</si>
  <si>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</si>
  <si>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</si>
  <si>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</si>
  <si>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</si>
  <si>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</si>
  <si>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</si>
  <si>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</si>
  <si>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</si>
  <si>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</si>
  <si>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</si>
  <si>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</si>
  <si>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</si>
  <si>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</si>
  <si>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</si>
  <si>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</si>
  <si>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</si>
  <si>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</si>
  <si>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</si>
  <si>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</si>
  <si>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</si>
  <si>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</si>
  <si>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</si>
  <si>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</si>
  <si>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</si>
  <si>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</si>
  <si>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</si>
  <si>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</si>
  <si>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</si>
  <si>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</si>
  <si>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</si>
  <si>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</si>
  <si>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</si>
  <si>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</si>
  <si>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</si>
  <si>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</si>
  <si>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</si>
  <si>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</si>
  <si>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</si>
  <si>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</si>
  <si>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</si>
  <si>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</si>
  <si>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</si>
  <si>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</si>
  <si>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</si>
  <si>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</si>
  <si>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</si>
  <si>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</si>
  <si>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</si>
  <si>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</si>
  <si>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</si>
  <si>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</si>
  <si>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</si>
  <si>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</si>
  <si>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</si>
  <si>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</si>
  <si>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</si>
  <si>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</si>
  <si>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</si>
  <si>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</si>
  <si>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</si>
  <si>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</si>
  <si>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</si>
  <si>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</si>
  <si>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</si>
  <si>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</si>
  <si>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</si>
  <si>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</si>
  <si>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</si>
  <si>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</si>
  <si>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</si>
  <si>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</si>
  <si>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</si>
  <si>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</si>
  <si>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</si>
  <si>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</si>
  <si>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</si>
  <si>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</si>
  <si>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</si>
  <si>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</si>
  <si>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</si>
  <si>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</si>
  <si>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</si>
  <si>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</si>
  <si>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</si>
  <si>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</si>
  <si>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</si>
  <si>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</si>
  <si>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</si>
  <si>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</si>
  <si>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</si>
  <si>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</si>
  <si>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</si>
  <si>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</si>
  <si>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</si>
  <si>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</si>
  <si>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</si>
  <si>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</si>
  <si>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</si>
  <si>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</si>
  <si>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</si>
  <si>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</si>
  <si>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</si>
  <si>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</si>
  <si>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</si>
  <si>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</si>
  <si>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</si>
  <si>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</si>
  <si>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</si>
  <si>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</si>
  <si>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</si>
  <si>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</si>
  <si>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</si>
  <si>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</si>
  <si>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</si>
  <si>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</si>
  <si>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</si>
  <si>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</si>
  <si>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</si>
  <si>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</si>
  <si>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</si>
  <si>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</si>
  <si>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</si>
  <si>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</si>
  <si>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</si>
  <si>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</si>
  <si>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</si>
  <si>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</si>
  <si>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</si>
  <si>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</si>
  <si>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</si>
  <si>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</si>
  <si>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</si>
  <si>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</si>
  <si>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</si>
  <si>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</si>
  <si>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</si>
  <si>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</si>
  <si>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</si>
  <si>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</si>
  <si>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</si>
  <si>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</si>
  <si>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</si>
  <si>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</si>
  <si>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</si>
  <si>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</si>
  <si>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</si>
  <si>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</si>
  <si>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</si>
  <si>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</si>
  <si>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</si>
  <si>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</si>
  <si>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</si>
  <si>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</si>
  <si>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</si>
  <si>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</si>
  <si>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</si>
  <si>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</si>
  <si>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</si>
  <si>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</si>
  <si>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</si>
  <si>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</si>
  <si>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</si>
  <si>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</si>
  <si>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</si>
  <si>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</si>
  <si>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</si>
  <si>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</si>
  <si>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</si>
  <si>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</si>
  <si>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</si>
  <si>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</si>
  <si>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</si>
  <si>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</si>
  <si>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</si>
  <si>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</si>
  <si>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</si>
  <si>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</si>
  <si>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</si>
  <si>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</si>
  <si>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</si>
  <si>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</si>
  <si>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</si>
  <si>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</si>
  <si>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</si>
  <si>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</si>
  <si>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</si>
  <si>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</si>
  <si>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</si>
  <si>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</si>
  <si>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</si>
  <si>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</si>
  <si>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</si>
  <si>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</si>
  <si>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</si>
  <si>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</si>
  <si>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</si>
  <si>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</si>
  <si>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</si>
  <si>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</si>
  <si>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</si>
  <si>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</si>
  <si>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</si>
  <si>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</si>
  <si>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</si>
  <si>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</si>
  <si>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</si>
  <si>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</si>
  <si>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</si>
  <si>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</si>
  <si>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</si>
  <si>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</si>
  <si>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</si>
  <si>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</si>
  <si>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</si>
  <si>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</si>
  <si>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</si>
  <si>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</si>
  <si>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</si>
  <si>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</si>
  <si>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</si>
  <si>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</si>
  <si>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</si>
  <si>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</si>
  <si>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</si>
  <si>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</si>
  <si>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</si>
  <si>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</si>
  <si>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</si>
  <si>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</si>
  <si>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</si>
  <si>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</si>
  <si>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</si>
  <si>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</si>
  <si>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</si>
  <si>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</si>
  <si>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</si>
  <si>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</si>
  <si>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</si>
  <si>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</si>
  <si>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</si>
  <si>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</si>
  <si>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</si>
  <si>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</si>
  <si>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</si>
  <si>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</si>
  <si>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</si>
  <si>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</si>
  <si>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</si>
  <si>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</si>
  <si>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</si>
  <si>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</si>
  <si>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</si>
  <si>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</si>
  <si>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</si>
  <si>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</si>
  <si>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</si>
  <si>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</si>
  <si>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</si>
  <si>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</si>
  <si>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</si>
  <si>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</si>
  <si>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</si>
  <si>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</si>
  <si>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</si>
  <si>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</si>
  <si>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</si>
  <si>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</si>
  <si>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</si>
  <si>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</si>
  <si>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</si>
  <si>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</si>
  <si>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</si>
  <si>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</si>
  <si>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</si>
  <si>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</si>
  <si>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</si>
  <si>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</si>
  <si>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</si>
  <si>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</si>
  <si>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</si>
  <si>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</si>
  <si>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</si>
  <si>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</si>
  <si>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</si>
  <si>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</si>
  <si>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</si>
  <si>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</si>
  <si>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</si>
  <si>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</si>
  <si>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</si>
  <si>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</si>
  <si>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</si>
  <si>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</si>
  <si>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</si>
  <si>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</si>
  <si>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</si>
  <si>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</si>
  <si>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</si>
  <si>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</si>
  <si>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</si>
  <si>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</si>
  <si>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</si>
  <si>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</si>
  <si>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</si>
  <si>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</si>
  <si>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</si>
  <si>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</si>
  <si>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</si>
  <si>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</si>
  <si>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</si>
  <si>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</si>
  <si>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</si>
  <si>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</si>
  <si>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</si>
  <si>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</si>
  <si>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</si>
  <si>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</si>
  <si>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</si>
  <si>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</si>
  <si>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</si>
  <si>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</si>
  <si>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</si>
  <si>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</si>
  <si>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</si>
  <si>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</si>
  <si>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</si>
  <si>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</si>
  <si>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</si>
  <si>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</si>
  <si>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</si>
  <si>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</si>
  <si>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</si>
  <si>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</si>
  <si>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</si>
  <si>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</si>
  <si>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</si>
  <si>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</si>
  <si>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</si>
  <si>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</si>
  <si>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</si>
  <si>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</si>
  <si>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</si>
  <si>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</si>
  <si>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</si>
  <si>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</si>
  <si>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</si>
  <si>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</si>
  <si>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</si>
  <si>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</si>
  <si>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</si>
  <si>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</si>
  <si>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</si>
  <si>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</si>
  <si>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</si>
  <si>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</si>
  <si>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</si>
  <si>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</si>
  <si>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</si>
  <si>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</si>
  <si>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</si>
  <si>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</si>
  <si>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</si>
  <si>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</si>
  <si>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</si>
  <si>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</si>
  <si>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</si>
  <si>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</si>
  <si>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</si>
  <si>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</si>
  <si>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</si>
  <si>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</si>
  <si>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</si>
  <si>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</si>
  <si>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</si>
  <si>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</si>
  <si>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</si>
  <si>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</si>
  <si>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</si>
  <si>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</si>
  <si>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</si>
  <si>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</si>
  <si>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</si>
  <si>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</si>
  <si>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</si>
  <si>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</si>
  <si>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</si>
  <si>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</si>
  <si>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</si>
  <si>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</si>
  <si>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</si>
  <si>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</si>
  <si>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</si>
  <si>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</si>
  <si>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</si>
  <si>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</si>
  <si>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</si>
  <si>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</si>
  <si>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</si>
  <si>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</si>
  <si>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</si>
  <si>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</si>
  <si>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</si>
  <si>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</si>
  <si>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</si>
  <si>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</si>
  <si>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</si>
  <si>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</si>
  <si>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</si>
  <si>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</si>
  <si>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</si>
  <si>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</si>
  <si>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</si>
  <si>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</si>
  <si>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</si>
  <si>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</si>
  <si>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</si>
  <si>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</si>
  <si>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</si>
  <si>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</si>
  <si>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</si>
  <si>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</si>
  <si>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</si>
  <si>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</si>
  <si>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</si>
  <si>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</si>
  <si>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</si>
  <si>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</si>
  <si>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</si>
  <si>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</si>
  <si>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</si>
  <si>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</si>
  <si>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</si>
  <si>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</si>
  <si>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</si>
  <si>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</si>
  <si>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</si>
  <si>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</si>
  <si>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</si>
  <si>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</si>
  <si>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</si>
  <si>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</si>
  <si>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</si>
  <si>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</si>
  <si>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</si>
  <si>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</si>
  <si>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</si>
  <si>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</si>
  <si>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</si>
  <si>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</si>
  <si>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</si>
  <si>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</si>
  <si>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</si>
  <si>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</si>
  <si>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</si>
  <si>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</si>
  <si>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</si>
  <si>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</si>
  <si>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</si>
  <si>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</si>
  <si>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</si>
  <si>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</si>
  <si>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</si>
  <si>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</si>
  <si>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</si>
  <si>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</si>
  <si>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</si>
  <si>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</si>
  <si>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</si>
  <si>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</si>
  <si>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</si>
  <si>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</si>
  <si>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</si>
  <si>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</si>
  <si>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</si>
  <si>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</si>
  <si>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</si>
  <si>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</si>
  <si>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</si>
  <si>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</si>
  <si>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</si>
  <si>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</si>
  <si>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</si>
  <si>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</si>
  <si>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</si>
  <si>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</si>
  <si>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</si>
  <si>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</si>
  <si>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</si>
  <si>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</si>
  <si>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</si>
  <si>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</si>
  <si>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</si>
  <si>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</si>
  <si>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</si>
  <si>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</si>
  <si>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</si>
  <si>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</si>
  <si>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</si>
  <si>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</si>
  <si>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</si>
  <si>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</si>
  <si>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</si>
  <si>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</si>
  <si>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</si>
  <si>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</si>
  <si>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</si>
  <si>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</si>
  <si>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</si>
  <si>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</si>
  <si>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</si>
  <si>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</si>
  <si>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</si>
  <si>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</si>
  <si>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</si>
  <si>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</si>
  <si>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</si>
  <si>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</si>
  <si>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</si>
  <si>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</si>
  <si>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</si>
  <si>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</si>
  <si>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</si>
  <si>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</si>
  <si>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</si>
  <si>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</si>
  <si>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</si>
  <si>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</si>
  <si>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</si>
  <si>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</si>
  <si>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</si>
  <si>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</si>
  <si>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</si>
  <si>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</si>
  <si>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</si>
  <si>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</si>
  <si>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</si>
  <si>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</si>
  <si>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</si>
  <si>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</si>
  <si>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</si>
  <si>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</si>
  <si>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</si>
  <si>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</si>
  <si>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</si>
  <si>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</si>
  <si>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</si>
  <si>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</si>
  <si>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</si>
  <si>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</si>
  <si>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</si>
  <si>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</si>
  <si>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</si>
  <si>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</si>
  <si>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</si>
  <si>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</si>
  <si>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</si>
  <si>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</si>
  <si>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</si>
  <si>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</si>
  <si>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</si>
  <si>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</si>
  <si>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</si>
  <si>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</si>
  <si>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</si>
  <si>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</si>
  <si>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</si>
  <si>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</si>
  <si>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</si>
  <si>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</si>
  <si>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</si>
  <si>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</si>
  <si>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</si>
  <si>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</si>
  <si>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</si>
  <si>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</si>
  <si>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</si>
  <si>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</si>
  <si>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</si>
  <si>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</si>
  <si>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</si>
  <si>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</si>
  <si>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</si>
  <si>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</si>
  <si>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</si>
  <si>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</si>
  <si>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</si>
  <si>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</si>
  <si>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</si>
  <si>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</si>
  <si>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</si>
  <si>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</si>
  <si>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</si>
  <si>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</si>
  <si>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</si>
  <si>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</si>
  <si>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</si>
  <si>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</si>
  <si>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</si>
  <si>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</si>
  <si>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</si>
  <si>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</si>
  <si>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</si>
  <si>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</si>
  <si>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</si>
  <si>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</si>
  <si>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</si>
  <si>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</si>
  <si>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</si>
  <si>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</si>
  <si>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</si>
  <si>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</si>
  <si>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</si>
  <si>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</si>
  <si>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</si>
  <si>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</si>
  <si>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</si>
  <si>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</si>
  <si>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</si>
  <si>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</si>
  <si>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</si>
  <si>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</si>
  <si>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</si>
  <si>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</si>
  <si>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</si>
  <si>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</si>
  <si>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</si>
  <si>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</si>
  <si>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</si>
  <si>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</si>
  <si>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</si>
  <si>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</si>
  <si>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</si>
  <si>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</si>
  <si>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</si>
  <si>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</si>
  <si>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</si>
  <si>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</si>
  <si>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</si>
  <si>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</si>
  <si>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</si>
  <si>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</si>
  <si>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</si>
  <si>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</si>
  <si>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</si>
  <si>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</si>
  <si>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</si>
  <si>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</si>
  <si>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</si>
  <si>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</si>
  <si>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</si>
  <si>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</si>
  <si>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</si>
  <si>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</si>
  <si>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</si>
  <si>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</si>
  <si>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</si>
  <si>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</si>
  <si>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</si>
  <si>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</si>
  <si>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</si>
  <si>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</si>
  <si>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</si>
  <si>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</si>
  <si>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</si>
  <si>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</si>
  <si>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</si>
  <si>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</si>
  <si>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</si>
  <si>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</si>
  <si>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</si>
  <si>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</si>
  <si>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</si>
  <si>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</si>
  <si>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</si>
  <si>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</si>
  <si>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</si>
  <si>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</si>
  <si>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</si>
  <si>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</si>
  <si>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</si>
  <si>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</si>
  <si>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</si>
  <si>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</si>
  <si>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</si>
  <si>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</si>
  <si>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</si>
  <si>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</si>
  <si>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</si>
  <si>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</si>
  <si>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</si>
  <si>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</si>
  <si>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</si>
  <si>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</si>
  <si>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</si>
  <si>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</si>
  <si>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</si>
  <si>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</si>
  <si>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</si>
  <si>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</si>
  <si>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</si>
  <si>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</si>
  <si>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</si>
  <si>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</si>
  <si>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</si>
  <si>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</si>
  <si>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</si>
  <si>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</si>
  <si>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</si>
  <si>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</si>
  <si>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</si>
  <si>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</si>
  <si>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</si>
  <si>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</si>
  <si>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</si>
  <si>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</si>
  <si>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</si>
  <si>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</si>
  <si>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</si>
  <si>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</si>
  <si>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</si>
  <si>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</si>
  <si>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</si>
  <si>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</si>
  <si>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</si>
  <si>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</si>
  <si>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</si>
  <si>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</si>
  <si>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</si>
  <si>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</si>
  <si>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</si>
  <si>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</si>
  <si>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</si>
  <si>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</si>
  <si>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</si>
  <si>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</si>
  <si>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</si>
  <si>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</si>
  <si>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</si>
  <si>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</si>
  <si>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</si>
  <si>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</si>
  <si>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</si>
  <si>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</si>
  <si>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</si>
  <si>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</si>
  <si>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</si>
  <si>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</si>
  <si>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</si>
  <si>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</si>
  <si>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</si>
  <si>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</si>
  <si>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</si>
  <si>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</si>
  <si>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</si>
  <si>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</si>
  <si>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</si>
  <si>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</si>
  <si>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</si>
  <si>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</si>
  <si>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</si>
  <si>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</si>
  <si>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</si>
  <si>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</si>
  <si>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</si>
  <si>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</si>
  <si>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</si>
  <si>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</si>
  <si>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</si>
  <si>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</si>
  <si>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</si>
  <si>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</si>
  <si>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</si>
  <si>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</si>
  <si>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</si>
  <si>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</si>
  <si>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</si>
  <si>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</si>
  <si>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</si>
  <si>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</si>
  <si>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</si>
  <si>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</si>
  <si>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</si>
  <si>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</si>
  <si>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</si>
  <si>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</si>
  <si>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</si>
  <si>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</si>
  <si>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</si>
  <si>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</si>
  <si>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</si>
  <si>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</si>
  <si>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</si>
  <si>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</si>
  <si>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</si>
  <si>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</si>
  <si>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</si>
  <si>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</si>
  <si>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</si>
  <si>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</si>
  <si>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</si>
  <si>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</si>
  <si>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</si>
  <si>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</si>
  <si>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</si>
  <si>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</si>
  <si>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</si>
  <si>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</si>
  <si>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</si>
  <si>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</si>
  <si>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</si>
  <si>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</si>
  <si>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</si>
  <si>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</si>
  <si>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</si>
  <si>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</si>
  <si>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</si>
  <si>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</si>
  <si>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</si>
  <si>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</si>
  <si>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</si>
  <si>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</si>
  <si>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</si>
  <si>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</si>
  <si>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</si>
  <si>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</si>
  <si>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</si>
  <si>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</si>
  <si>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</si>
  <si>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</si>
  <si>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</si>
  <si>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</si>
  <si>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</si>
  <si>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</si>
  <si>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</si>
  <si>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</si>
  <si>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</si>
  <si>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</si>
  <si>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</si>
  <si>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</si>
  <si>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</si>
  <si>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</si>
  <si>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</si>
  <si>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</si>
  <si>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</si>
  <si>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</si>
  <si>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</si>
  <si>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</si>
  <si>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</si>
  <si>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</si>
  <si>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</si>
  <si>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</si>
  <si>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</si>
  <si>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</si>
  <si>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</si>
  <si>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</si>
  <si>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</si>
  <si>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</si>
  <si>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</si>
  <si>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</si>
  <si>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</si>
  <si>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</si>
  <si>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</si>
  <si>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</si>
  <si>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</si>
  <si>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</si>
  <si>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</si>
  <si>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</si>
  <si>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</si>
  <si>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</si>
  <si>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</si>
  <si>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</si>
  <si>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</si>
  <si>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</si>
  <si>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</si>
  <si>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</si>
  <si>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</si>
  <si>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</si>
  <si>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</si>
  <si>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</si>
  <si>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</si>
  <si>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</si>
  <si>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</si>
  <si>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</si>
  <si>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</si>
  <si>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</si>
  <si>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</si>
  <si>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</si>
  <si>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</si>
  <si>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</si>
  <si>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</si>
  <si>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</si>
  <si>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</si>
  <si>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</si>
  <si>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</si>
  <si>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</si>
  <si>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</si>
  <si>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</si>
  <si>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</si>
  <si>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</si>
  <si>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</si>
  <si>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</si>
  <si>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</si>
  <si>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</si>
  <si>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</si>
  <si>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</si>
  <si>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</si>
  <si>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</si>
  <si>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</si>
  <si>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</si>
  <si>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</si>
  <si>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</si>
  <si>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</si>
  <si>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</si>
  <si>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</si>
  <si>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</si>
  <si>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</si>
  <si>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</si>
  <si>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</si>
  <si>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</si>
  <si>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</si>
  <si>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</si>
  <si>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</si>
  <si>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</si>
  <si>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</si>
  <si>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</si>
  <si>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</si>
  <si>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</si>
  <si>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</si>
  <si>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</si>
  <si>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</si>
  <si>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</si>
  <si>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</si>
  <si>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</si>
  <si>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</si>
  <si>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</si>
  <si>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</si>
  <si>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</si>
  <si>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</si>
  <si>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</si>
  <si>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</si>
  <si>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</si>
  <si>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</si>
  <si>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</si>
  <si>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</si>
  <si>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</si>
  <si>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</si>
  <si>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</si>
  <si>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</si>
  <si>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</si>
  <si>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</si>
  <si>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</si>
  <si>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</si>
  <si>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</si>
  <si>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</si>
  <si>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</si>
  <si>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</si>
  <si>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</si>
  <si>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</si>
  <si>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</si>
  <si>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</si>
  <si>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</si>
  <si>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</si>
  <si>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</si>
  <si>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</si>
  <si>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</si>
  <si>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</si>
  <si>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</si>
  <si>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</si>
  <si>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</si>
  <si>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</si>
  <si>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</si>
  <si>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</si>
  <si>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</si>
  <si>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</si>
  <si>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</si>
  <si>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</si>
  <si>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</si>
  <si>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</si>
  <si>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</si>
  <si>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</si>
  <si>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</si>
  <si>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</si>
  <si>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</si>
  <si>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</si>
  <si>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</si>
  <si>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</si>
  <si>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</si>
  <si>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</si>
  <si>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</si>
  <si>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</si>
  <si>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</si>
  <si>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</si>
  <si>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</si>
  <si>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</si>
  <si>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</si>
  <si>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</si>
  <si>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</si>
  <si>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</si>
  <si>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</si>
  <si>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</si>
  <si>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</si>
  <si>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</si>
  <si>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</si>
  <si>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</si>
  <si>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</si>
  <si>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</si>
  <si>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</si>
  <si>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</si>
  <si>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</si>
  <si>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</si>
  <si>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</si>
  <si>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</si>
  <si>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</si>
  <si>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</si>
  <si>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</si>
  <si>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</si>
  <si>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</si>
  <si>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</si>
  <si>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</si>
  <si>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</si>
  <si>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</si>
  <si>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</si>
  <si>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</si>
  <si>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</si>
  <si>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</si>
  <si>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</si>
  <si>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</si>
  <si>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</si>
  <si>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</si>
  <si>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</si>
  <si>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</si>
  <si>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</si>
  <si>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</si>
  <si>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</si>
  <si>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</si>
  <si>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</si>
  <si>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</si>
  <si>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</si>
  <si>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</si>
  <si>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</si>
  <si>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</si>
  <si>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</si>
  <si>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</si>
  <si>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</si>
  <si>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</si>
  <si>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</si>
  <si>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</si>
  <si>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</si>
  <si>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</si>
  <si>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</si>
  <si>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</si>
  <si>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</si>
  <si>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</si>
  <si>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</si>
  <si>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</si>
  <si>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</si>
  <si>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</si>
  <si>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</si>
  <si>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</si>
  <si>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</si>
  <si>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</si>
  <si>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</si>
  <si>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</si>
  <si>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</si>
  <si>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</si>
  <si>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</si>
  <si>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</si>
  <si>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</si>
  <si>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</si>
  <si>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</si>
  <si>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</si>
  <si>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</si>
  <si>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</si>
  <si>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</si>
  <si>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</si>
  <si>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</si>
  <si>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</si>
  <si>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</si>
  <si>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</si>
  <si>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</si>
  <si>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</si>
  <si>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</si>
  <si>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</si>
  <si>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</si>
  <si>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</si>
  <si>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</si>
  <si>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</si>
  <si>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</si>
  <si>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</si>
  <si>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</si>
  <si>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</si>
  <si>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</si>
  <si>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</si>
  <si>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</si>
  <si>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</si>
  <si>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</si>
  <si>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</si>
  <si>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</si>
  <si>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</si>
  <si>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</si>
  <si>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</si>
  <si>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</si>
  <si>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</si>
  <si>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</si>
  <si>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</si>
  <si>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</si>
  <si>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</si>
  <si>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</si>
  <si>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</si>
  <si>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</si>
  <si>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</si>
  <si>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</si>
  <si>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</si>
  <si>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</si>
  <si>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</si>
  <si>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</si>
  <si>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</si>
  <si>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</si>
  <si>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</si>
  <si>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</si>
  <si>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</si>
  <si>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</si>
  <si>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</si>
  <si>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</si>
  <si>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</si>
  <si>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</si>
  <si>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</si>
  <si>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</si>
  <si>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</si>
  <si>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</si>
  <si>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</si>
  <si>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</si>
  <si>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</si>
  <si>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</si>
  <si>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</si>
  <si>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</si>
  <si>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</si>
  <si>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</si>
  <si>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</si>
  <si>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</si>
  <si>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</si>
  <si>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</si>
  <si>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</si>
  <si>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</si>
  <si>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</si>
  <si>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</si>
  <si>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</si>
  <si>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</si>
  <si>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</si>
  <si>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</si>
  <si>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</si>
  <si>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</si>
  <si>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</si>
  <si>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</si>
  <si>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</si>
  <si>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</si>
  <si>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</si>
  <si>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</si>
  <si>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</si>
  <si>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</si>
  <si>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</si>
  <si>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</si>
  <si>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</si>
  <si>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</si>
  <si>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</si>
  <si>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</si>
  <si>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</si>
  <si>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</si>
  <si>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</si>
  <si>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</si>
  <si>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</si>
  <si>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</si>
  <si>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</si>
  <si>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</si>
  <si>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</si>
  <si>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</si>
  <si>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</si>
  <si>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</si>
  <si>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</si>
  <si>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</si>
  <si>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</si>
  <si>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</si>
  <si>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</si>
  <si>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</si>
  <si>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</si>
  <si>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</si>
  <si>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</si>
  <si>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</si>
  <si>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</si>
  <si>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</si>
  <si>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</si>
  <si>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</si>
  <si>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</si>
  <si>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</si>
  <si>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</si>
  <si>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</si>
  <si>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</si>
  <si>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</si>
  <si>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</si>
  <si>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</si>
  <si>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</si>
  <si>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</si>
  <si>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</si>
  <si>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</si>
  <si>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</si>
  <si>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</si>
  <si>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</si>
  <si>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</si>
  <si>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</si>
  <si>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</si>
  <si>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</si>
  <si>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</si>
  <si>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</si>
  <si>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</si>
  <si>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</si>
  <si>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</si>
  <si>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</si>
  <si>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</si>
  <si>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</si>
  <si>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</si>
  <si>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</si>
  <si>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</si>
  <si>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</si>
  <si>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</si>
  <si>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</si>
  <si>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</si>
  <si>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</si>
  <si>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</si>
  <si>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</si>
  <si>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</si>
  <si>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</si>
  <si>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</si>
  <si>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</si>
  <si>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</si>
  <si>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</si>
  <si>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</si>
  <si>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</si>
  <si>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</si>
  <si>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</si>
  <si>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</si>
  <si>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</si>
  <si>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</si>
  <si>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</si>
  <si>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</si>
  <si>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</si>
  <si>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</si>
  <si>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</si>
  <si>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</si>
  <si>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</si>
  <si>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</si>
  <si>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</si>
  <si>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</si>
  <si>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</si>
  <si>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</si>
  <si>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</si>
  <si>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</si>
  <si>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</si>
  <si>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</si>
  <si>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</si>
  <si>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</si>
  <si>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</si>
  <si>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</si>
  <si>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</si>
  <si>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</si>
  <si>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</si>
  <si>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</si>
  <si>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</si>
  <si>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</si>
  <si>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</si>
  <si>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</si>
  <si>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</si>
  <si>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</si>
  <si>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</si>
  <si>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</si>
  <si>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</si>
  <si>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</si>
  <si>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</si>
  <si>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</si>
  <si>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</si>
  <si>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</si>
  <si>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</si>
  <si>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</si>
  <si>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</si>
  <si>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</si>
  <si>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</si>
  <si>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</si>
  <si>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</si>
  <si>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</si>
  <si>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</si>
  <si>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</si>
  <si>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</si>
  <si>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</si>
  <si>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</si>
  <si>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</si>
  <si>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</si>
  <si>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</si>
  <si>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</si>
  <si>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</si>
  <si>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</si>
  <si>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</si>
  <si>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</si>
  <si>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</si>
  <si>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</si>
  <si>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</si>
  <si>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</si>
  <si>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</si>
  <si>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</si>
  <si>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</si>
  <si>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</si>
  <si>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</si>
  <si>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</si>
  <si>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</si>
  <si>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</si>
  <si>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</si>
  <si>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</si>
  <si>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</si>
  <si>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</si>
  <si>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</si>
  <si>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</si>
  <si>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</si>
  <si>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</si>
  <si>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</si>
  <si>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</si>
  <si>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</si>
  <si>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</si>
  <si>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</si>
  <si>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</si>
  <si>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</si>
  <si>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</si>
  <si>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</si>
  <si>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</si>
  <si>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</si>
  <si>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</si>
  <si>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</si>
  <si>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</si>
  <si>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</si>
  <si>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</si>
  <si>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</si>
  <si>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</si>
  <si>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</si>
  <si>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</si>
  <si>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</si>
  <si>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</si>
  <si>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</si>
  <si>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</si>
  <si>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</si>
  <si>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</si>
  <si>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</si>
  <si>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</si>
  <si>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</si>
  <si>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</si>
  <si>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</si>
  <si>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</si>
  <si>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</si>
  <si>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</si>
  <si>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</si>
  <si>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</si>
  <si>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</si>
  <si>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</si>
  <si>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</si>
  <si>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</si>
  <si>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</si>
  <si>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</si>
  <si>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</si>
  <si>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</si>
  <si>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</si>
  <si>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</si>
  <si>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</si>
  <si>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</si>
  <si>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</si>
  <si>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</si>
  <si>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</si>
  <si>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</si>
  <si>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</si>
  <si>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</si>
  <si>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</si>
  <si>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</si>
  <si>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</si>
  <si>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</si>
  <si>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</si>
  <si>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</si>
  <si>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</si>
  <si>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</si>
  <si>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</si>
  <si>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</si>
  <si>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</si>
  <si>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</si>
  <si>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</si>
  <si>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</si>
  <si>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</si>
  <si>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</si>
  <si>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</si>
  <si>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</si>
  <si>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</si>
  <si>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</si>
  <si>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</si>
  <si>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</si>
  <si>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</si>
  <si>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</si>
  <si>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</si>
  <si>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</si>
  <si>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</si>
  <si>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</si>
  <si>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</si>
  <si>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</si>
  <si>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</si>
  <si>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</si>
  <si>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</si>
  <si>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</si>
  <si>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</si>
  <si>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</si>
  <si>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</si>
  <si>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</si>
  <si>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</si>
  <si>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</si>
  <si>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</si>
  <si>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</si>
  <si>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</si>
  <si>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</si>
  <si>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</si>
  <si>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</si>
  <si>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</si>
  <si>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</si>
  <si>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</si>
  <si>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</si>
  <si>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</si>
  <si>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</si>
  <si>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</si>
  <si>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</si>
  <si>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</si>
  <si>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</si>
  <si>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</si>
  <si>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</si>
  <si>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</si>
  <si>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</si>
  <si>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</si>
  <si>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</si>
  <si>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</si>
  <si>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</si>
  <si>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</si>
  <si>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</si>
  <si>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</si>
  <si>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</si>
  <si>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</si>
  <si>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</si>
  <si>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</si>
  <si>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</si>
  <si>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</si>
  <si>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</si>
  <si>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</si>
  <si>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</si>
  <si>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</si>
  <si>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</si>
  <si>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</si>
  <si>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</si>
  <si>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</si>
  <si>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</si>
  <si>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</si>
  <si>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</si>
  <si>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</si>
  <si>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</si>
  <si>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</si>
  <si>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</si>
  <si>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</si>
  <si>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</si>
  <si>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</si>
  <si>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</si>
  <si>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</si>
  <si>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</si>
  <si>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</si>
  <si>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</si>
  <si>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</si>
  <si>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</si>
  <si>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</si>
  <si>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</si>
  <si>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</si>
  <si>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</si>
  <si>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</si>
  <si>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</si>
  <si>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</si>
  <si>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</si>
  <si>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</si>
  <si>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</si>
  <si>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</si>
  <si>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</si>
  <si>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</si>
  <si>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</si>
  <si>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</si>
  <si>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</si>
  <si>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</si>
  <si>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</si>
  <si>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</si>
  <si>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</si>
  <si>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</si>
  <si>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</si>
  <si>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</si>
  <si>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</si>
  <si>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</si>
  <si>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</si>
  <si>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</si>
  <si>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</si>
  <si>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</si>
  <si>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</si>
  <si>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</si>
  <si>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</si>
  <si>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</si>
  <si>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</si>
  <si>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</si>
  <si>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</si>
  <si>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</si>
  <si>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</si>
  <si>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</si>
  <si>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</si>
  <si>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</si>
  <si>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</si>
  <si>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</si>
  <si>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</si>
  <si>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</si>
  <si>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</si>
  <si>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</si>
  <si>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</si>
  <si>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</si>
  <si>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</si>
  <si>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</si>
  <si>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</si>
  <si>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</si>
  <si>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</si>
  <si>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</si>
  <si>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</si>
  <si>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</si>
  <si>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</si>
  <si>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</si>
  <si>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</si>
  <si>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</si>
  <si>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</si>
  <si>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</si>
  <si>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</si>
  <si>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</si>
  <si>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</si>
  <si>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</si>
  <si>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</si>
  <si>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</si>
  <si>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</si>
  <si>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</si>
  <si>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</si>
  <si>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</si>
  <si>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</si>
  <si>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</si>
  <si>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</si>
  <si>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</si>
  <si>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</si>
  <si>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</si>
  <si>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</si>
  <si>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</si>
  <si>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</si>
  <si>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</si>
  <si>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</si>
  <si>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</si>
  <si>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</si>
  <si>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</si>
  <si>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</si>
  <si>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</si>
  <si>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</si>
  <si>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</si>
  <si>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</si>
  <si>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</si>
  <si>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</si>
  <si>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</si>
  <si>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</si>
  <si>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</si>
  <si>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</si>
  <si>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</si>
  <si>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</si>
  <si>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</si>
  <si>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</si>
  <si>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</si>
  <si>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</si>
  <si>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</si>
  <si>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</si>
  <si>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</si>
  <si>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</si>
  <si>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</si>
  <si>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</si>
  <si>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</si>
  <si>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</si>
  <si>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</si>
  <si>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</si>
  <si>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</si>
  <si>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</si>
  <si>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</si>
  <si>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</si>
  <si>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</si>
  <si>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</si>
  <si>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</si>
  <si>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</si>
  <si>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</si>
  <si>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</si>
  <si>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</si>
  <si>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</si>
  <si>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</si>
  <si>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</si>
  <si>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</si>
  <si>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</si>
  <si>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</si>
  <si>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</si>
  <si>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</si>
  <si>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</si>
  <si>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</si>
  <si>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</si>
  <si>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</si>
  <si>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</si>
  <si>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</si>
  <si>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</si>
  <si>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</si>
  <si>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</si>
  <si>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</si>
  <si>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</si>
  <si>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</si>
  <si>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</si>
  <si>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</si>
  <si>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</si>
  <si>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</si>
  <si>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</si>
  <si>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</si>
  <si>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</si>
  <si>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</si>
  <si>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</si>
  <si>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</si>
  <si>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</si>
  <si>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</si>
  <si>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</si>
  <si>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</si>
  <si>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</si>
  <si>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</si>
  <si>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</si>
  <si>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</si>
  <si>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</si>
  <si>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</si>
  <si>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</si>
  <si>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</si>
  <si>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</si>
  <si>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</si>
  <si>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</si>
  <si>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</si>
  <si>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</si>
  <si>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</si>
  <si>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</si>
  <si>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</si>
  <si>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</si>
  <si>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</si>
  <si>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</si>
  <si>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</si>
  <si>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</si>
  <si>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</si>
  <si>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</si>
  <si>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</si>
  <si>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</si>
  <si>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</si>
  <si>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</si>
  <si>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</si>
  <si>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</si>
  <si>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</si>
  <si>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</si>
  <si>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</si>
  <si>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</si>
  <si>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</si>
  <si>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</si>
  <si>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</si>
  <si>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</si>
  <si>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</si>
  <si>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</si>
  <si>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</si>
  <si>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</si>
  <si>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</si>
  <si>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</si>
  <si>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</si>
  <si>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</si>
  <si>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</si>
  <si>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</si>
  <si>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</si>
  <si>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</si>
  <si>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</si>
  <si>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</si>
  <si>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</si>
  <si>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</si>
  <si>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</si>
  <si>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</si>
  <si>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</si>
  <si>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</si>
  <si>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</si>
  <si>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</si>
  <si>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</si>
  <si>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</si>
  <si>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</si>
  <si>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</si>
  <si>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</si>
  <si>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</si>
  <si>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</si>
  <si>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</si>
  <si>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</si>
  <si>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</si>
  <si>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</si>
  <si>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</si>
  <si>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</si>
  <si>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</si>
  <si>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</si>
  <si>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</si>
  <si>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</si>
  <si>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</si>
  <si>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</si>
  <si>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</si>
  <si>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</si>
  <si>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</si>
  <si>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</si>
  <si>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</si>
  <si>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</si>
  <si>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</si>
  <si>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</si>
  <si>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</si>
  <si>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</si>
  <si>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</si>
  <si>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</si>
  <si>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</si>
  <si>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</si>
  <si>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</si>
  <si>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</si>
  <si>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</si>
  <si>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</si>
  <si>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</si>
  <si>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</si>
  <si>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</si>
  <si>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</si>
  <si>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</si>
  <si>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</si>
  <si>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</si>
  <si>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</si>
  <si>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</si>
  <si>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</si>
  <si>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</si>
  <si>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</si>
  <si>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</si>
  <si>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</si>
  <si>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</si>
  <si>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</si>
  <si>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</si>
  <si>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</si>
  <si>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</si>
  <si>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</si>
  <si>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</si>
  <si>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</si>
  <si>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</si>
  <si>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</si>
  <si>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</si>
  <si>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</si>
  <si>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</si>
  <si>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</si>
  <si>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</si>
  <si>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</si>
  <si>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</si>
  <si>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</si>
  <si>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</si>
  <si>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</si>
  <si>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</si>
  <si>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</si>
  <si>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</si>
  <si>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</si>
  <si>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</si>
  <si>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</si>
  <si>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</si>
  <si>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</si>
  <si>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</si>
  <si>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</si>
  <si>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</si>
  <si>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</si>
  <si>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</si>
  <si>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</si>
  <si>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</si>
  <si>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</si>
  <si>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</si>
  <si>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</si>
  <si>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</si>
  <si>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</si>
  <si>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</si>
  <si>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</si>
  <si>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</si>
  <si>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</si>
  <si>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</si>
  <si>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</si>
  <si>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</si>
  <si>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</si>
  <si>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</si>
  <si>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</si>
  <si>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</si>
  <si>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</si>
  <si>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</si>
  <si>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</si>
  <si>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</si>
  <si>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</si>
  <si>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</si>
  <si>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</si>
  <si>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</si>
  <si>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</si>
  <si>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</si>
  <si>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</si>
  <si>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</si>
  <si>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</si>
  <si>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</si>
  <si>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</si>
  <si>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</si>
  <si>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</si>
  <si>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</si>
  <si>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</si>
  <si>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</si>
  <si>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</si>
  <si>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</si>
  <si>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</si>
  <si>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</si>
  <si>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</si>
  <si>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</si>
  <si>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</si>
  <si>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</si>
  <si>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</si>
  <si>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</si>
  <si>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</si>
  <si>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</si>
  <si>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</si>
  <si>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</si>
  <si>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</si>
  <si>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</si>
  <si>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</si>
  <si>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</si>
  <si>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</si>
  <si>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</si>
  <si>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</si>
  <si>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</si>
  <si>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</si>
  <si>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</si>
  <si>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</si>
  <si>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</si>
  <si>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</si>
  <si>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</si>
  <si>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</si>
  <si>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</si>
  <si>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</si>
  <si>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</si>
  <si>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</si>
  <si>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</si>
  <si>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</si>
  <si>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</si>
  <si>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</si>
  <si>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</si>
  <si>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</si>
  <si>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</si>
  <si>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</si>
  <si>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</si>
  <si>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</si>
  <si>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</si>
  <si>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</si>
  <si>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</si>
  <si>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</si>
  <si>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</si>
  <si>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</si>
  <si>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</si>
  <si>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</si>
  <si>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</si>
  <si>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</si>
  <si>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</si>
  <si>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</si>
  <si>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</si>
  <si>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</si>
  <si>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</si>
  <si>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</si>
  <si>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</si>
  <si>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</si>
  <si>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</si>
  <si>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</si>
  <si>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</si>
  <si>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</si>
  <si>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</si>
  <si>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</si>
  <si>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</si>
  <si>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</si>
  <si>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</si>
  <si>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</si>
  <si>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</si>
  <si>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</si>
  <si>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</si>
  <si>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</si>
  <si>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</si>
  <si>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</si>
  <si>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</si>
  <si>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</si>
  <si>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</si>
  <si>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</si>
  <si>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</si>
  <si>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</si>
  <si>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</si>
  <si>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</si>
  <si>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</si>
  <si>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</si>
  <si>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</si>
  <si>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</si>
  <si>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</si>
  <si>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</si>
  <si>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</si>
  <si>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</si>
  <si>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</si>
  <si>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</si>
  <si>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</si>
  <si>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</si>
  <si>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</si>
  <si>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</si>
  <si>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</si>
  <si>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</si>
  <si>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</si>
  <si>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</si>
  <si>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</si>
  <si>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</si>
  <si>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</si>
  <si>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</si>
  <si>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</si>
  <si>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</si>
  <si>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</si>
  <si>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</si>
  <si>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</si>
  <si>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</si>
  <si>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</si>
  <si>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</si>
  <si>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</si>
  <si>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</si>
  <si>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</si>
  <si>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</si>
  <si>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</si>
  <si>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</si>
  <si>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</si>
  <si>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</si>
  <si>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</si>
  <si>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</si>
  <si>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</si>
  <si>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</si>
  <si>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</si>
  <si>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</si>
  <si>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</si>
  <si>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</si>
  <si>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</si>
  <si>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</si>
  <si>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</si>
  <si>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</si>
  <si>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</si>
  <si>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</si>
  <si>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</si>
  <si>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</si>
  <si>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</si>
  <si>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</si>
  <si>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</si>
  <si>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</si>
  <si>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</si>
  <si>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</si>
  <si>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</si>
  <si>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</si>
  <si>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</si>
  <si>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</si>
  <si>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</si>
  <si>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</si>
  <si>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</si>
  <si>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</si>
  <si>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</si>
  <si>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</si>
  <si>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</si>
  <si>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</si>
  <si>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</si>
  <si>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</si>
  <si>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</si>
  <si>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</si>
  <si>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</si>
  <si>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</si>
  <si>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</si>
  <si>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</si>
  <si>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</si>
  <si>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</si>
  <si>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</si>
  <si>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</si>
  <si>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</si>
  <si>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</si>
  <si>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</si>
  <si>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</si>
  <si>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</si>
  <si>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</si>
  <si>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</si>
  <si>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</si>
  <si>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</si>
  <si>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</si>
  <si>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</si>
  <si>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</si>
  <si>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</si>
  <si>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</si>
  <si>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</si>
  <si>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</si>
  <si>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</si>
  <si>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</si>
  <si>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</si>
  <si>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</si>
  <si>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</si>
  <si>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</si>
  <si>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</si>
  <si>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</si>
  <si>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</si>
  <si>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</si>
  <si>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</si>
  <si>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</si>
  <si>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</si>
  <si>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</si>
  <si>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</si>
  <si>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</si>
  <si>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</si>
  <si>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</si>
  <si>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</si>
  <si>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</si>
  <si>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</si>
  <si>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</si>
  <si>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</si>
  <si>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</si>
  <si>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</si>
  <si>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</si>
  <si>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</si>
  <si>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</si>
  <si>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</si>
  <si>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</si>
  <si>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</si>
  <si>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</si>
  <si>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</si>
  <si>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</si>
  <si>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</si>
  <si>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</si>
  <si>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</si>
  <si>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</si>
  <si>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</si>
  <si>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</si>
  <si>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</si>
  <si>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</si>
  <si>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</si>
  <si>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</si>
  <si>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</si>
  <si>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</si>
  <si>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</si>
  <si>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</si>
  <si>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</si>
  <si>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</si>
  <si>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</si>
  <si>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</si>
  <si>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</si>
  <si>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</si>
  <si>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</si>
  <si>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</si>
  <si>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</si>
  <si>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</si>
  <si>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</si>
  <si>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</si>
  <si>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</si>
  <si>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</si>
  <si>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</si>
  <si>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</si>
  <si>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</si>
  <si>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</si>
  <si>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</si>
  <si>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</si>
  <si>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</si>
  <si>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</si>
  <si>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</si>
  <si>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</si>
  <si>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</si>
  <si>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</si>
  <si>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</si>
  <si>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</si>
  <si>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</si>
  <si>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</si>
  <si>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</si>
  <si>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</si>
  <si>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</si>
  <si>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</si>
  <si>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</si>
  <si>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</si>
  <si>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</si>
  <si>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</si>
  <si>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</si>
  <si>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</si>
  <si>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</si>
  <si>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</si>
  <si>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</si>
  <si>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</si>
  <si>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</si>
  <si>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</si>
  <si>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</si>
  <si>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</si>
  <si>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</si>
  <si>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</si>
  <si>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</si>
  <si>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</si>
  <si>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</si>
  <si>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</si>
  <si>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</si>
  <si>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</si>
  <si>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</si>
  <si>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</si>
  <si>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</si>
  <si>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</si>
  <si>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</si>
  <si>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</si>
  <si>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</si>
  <si>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</si>
  <si>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</si>
  <si>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</si>
  <si>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</si>
  <si>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</si>
  <si>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</si>
  <si>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</si>
  <si>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</si>
  <si>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</si>
  <si>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</si>
  <si>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</si>
  <si>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</si>
  <si>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</si>
  <si>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</si>
  <si>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</si>
  <si>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</si>
  <si>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</si>
  <si>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</si>
  <si>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</si>
  <si>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</si>
  <si>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</si>
  <si>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</si>
  <si>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</si>
  <si>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</si>
  <si>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</si>
  <si>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</si>
  <si>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</si>
  <si>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</si>
  <si>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</si>
  <si>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</si>
  <si>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</si>
  <si>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</si>
  <si>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</si>
  <si>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</si>
  <si>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</si>
  <si>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</si>
  <si>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</si>
  <si>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</si>
  <si>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</si>
  <si>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</si>
  <si>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</si>
  <si>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</si>
  <si>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</si>
  <si>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</si>
  <si>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</si>
  <si>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</si>
  <si>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</si>
  <si>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</si>
  <si>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</si>
  <si>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</si>
  <si>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</si>
  <si>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</si>
  <si>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</si>
  <si>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</si>
  <si>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</si>
  <si>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</si>
  <si>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</si>
  <si>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</si>
  <si>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</si>
  <si>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</si>
  <si>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</si>
  <si>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</si>
  <si>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</si>
  <si>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</si>
  <si>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</si>
  <si>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</si>
  <si>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</si>
  <si>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</si>
  <si>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</si>
  <si>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</si>
  <si>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</si>
  <si>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</si>
  <si>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</si>
  <si>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</si>
  <si>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</si>
  <si>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</si>
  <si>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</si>
  <si>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</si>
  <si>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</si>
  <si>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</si>
  <si>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</si>
  <si>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</si>
  <si>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</si>
  <si>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</si>
  <si>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</si>
  <si>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</si>
  <si>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</si>
  <si>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</si>
  <si>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</si>
  <si>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</si>
  <si>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</si>
  <si>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</si>
  <si>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</si>
  <si>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</si>
  <si>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</si>
  <si>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</si>
  <si>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</si>
  <si>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</si>
  <si>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</si>
  <si>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</si>
  <si>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</si>
  <si>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</si>
  <si>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</si>
  <si>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</si>
  <si>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</si>
  <si>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</si>
  <si>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</si>
  <si>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</si>
  <si>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</si>
  <si>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</si>
  <si>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</si>
  <si>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</si>
  <si>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</si>
  <si>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</si>
  <si>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</si>
  <si>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</si>
  <si>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</si>
  <si>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</si>
  <si>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</si>
  <si>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</si>
  <si>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</si>
  <si>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</si>
  <si>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</si>
  <si>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</si>
  <si>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</si>
  <si>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</si>
  <si>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</si>
  <si>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</si>
  <si>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</si>
  <si>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</si>
  <si>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</si>
  <si>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</si>
  <si>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</si>
  <si>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</si>
  <si>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</si>
  <si>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</si>
  <si>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</si>
  <si>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</si>
  <si>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</si>
  <si>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</si>
  <si>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</si>
  <si>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</si>
  <si>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</si>
  <si>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</si>
  <si>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</si>
  <si>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</si>
  <si>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</si>
  <si>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</si>
  <si>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</si>
  <si>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</si>
  <si>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</si>
  <si>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</si>
  <si>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</si>
  <si>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</si>
  <si>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</si>
  <si>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</si>
  <si>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</si>
  <si>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</si>
  <si>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</si>
  <si>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</si>
  <si>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</si>
  <si>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</si>
  <si>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</si>
  <si>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</si>
  <si>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</si>
  <si>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</si>
  <si>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</si>
  <si>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</si>
  <si>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</si>
  <si>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</si>
  <si>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</si>
  <si>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</si>
  <si>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</si>
  <si>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</si>
  <si>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</si>
  <si>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</si>
  <si>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</si>
  <si>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</si>
  <si>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</si>
  <si>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</si>
  <si>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</si>
  <si>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</si>
  <si>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</si>
  <si>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</si>
  <si>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</si>
  <si>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</si>
  <si>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</si>
  <si>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</si>
  <si>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</si>
  <si>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</si>
  <si>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</si>
  <si>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</si>
  <si>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</si>
  <si>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</si>
  <si>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</si>
  <si>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</si>
  <si>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</si>
  <si>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</si>
  <si>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</si>
  <si>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</si>
  <si>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</si>
  <si>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</si>
  <si>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</si>
  <si>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</si>
  <si>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</si>
  <si>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</si>
  <si>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</si>
  <si>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</si>
  <si>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</si>
  <si>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</si>
  <si>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</si>
  <si>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</si>
  <si>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</si>
  <si>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</si>
  <si>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</si>
  <si>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</si>
  <si>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</si>
  <si>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</si>
  <si>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</si>
  <si>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</si>
  <si>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</si>
  <si>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</si>
  <si>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</si>
  <si>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</si>
  <si>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</si>
  <si>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</si>
  <si>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</si>
  <si>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</si>
  <si>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</si>
  <si>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</si>
  <si>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</si>
  <si>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</si>
  <si>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</si>
  <si>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</si>
  <si>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</si>
  <si>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</si>
  <si>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</si>
  <si>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</si>
  <si>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</si>
  <si>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</si>
  <si>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</si>
  <si>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</si>
  <si>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</si>
  <si>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</si>
  <si>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</si>
  <si>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</si>
  <si>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</si>
  <si>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</si>
  <si>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</si>
  <si>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</si>
  <si>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</si>
  <si>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</si>
  <si>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</si>
  <si>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</si>
  <si>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</si>
  <si>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</si>
  <si>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</si>
  <si>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</si>
  <si>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</si>
  <si>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</si>
  <si>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</si>
  <si>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</si>
  <si>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</si>
  <si>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</si>
  <si>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</si>
  <si>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</si>
  <si>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</si>
  <si>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</si>
  <si>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</si>
  <si>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</si>
  <si>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</si>
  <si>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</si>
  <si>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</si>
  <si>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</si>
  <si>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</si>
  <si>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</si>
  <si>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</si>
  <si>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</si>
  <si>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</si>
  <si>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</si>
  <si>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</si>
  <si>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</si>
  <si>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</si>
  <si>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</si>
  <si>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</si>
  <si>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</si>
  <si>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</si>
  <si>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</si>
  <si>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</si>
  <si>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</si>
  <si>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</si>
  <si>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</si>
  <si>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</si>
  <si>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</si>
  <si>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</si>
  <si>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</si>
  <si>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</si>
  <si>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</si>
  <si>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</si>
  <si>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</si>
  <si>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</si>
  <si>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</si>
  <si>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</si>
  <si>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</si>
  <si>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</si>
  <si>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</si>
  <si>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</si>
  <si>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</si>
  <si>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</si>
  <si>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</si>
  <si>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</si>
  <si>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</si>
  <si>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</si>
  <si>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</si>
  <si>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</si>
  <si>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</si>
  <si>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</si>
  <si>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</si>
  <si>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</si>
  <si>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</si>
  <si>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</si>
  <si>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</si>
  <si>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</si>
  <si>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</si>
  <si>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</si>
  <si>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</si>
  <si>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</si>
  <si>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</si>
  <si>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</si>
  <si>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</si>
  <si>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</si>
  <si>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</si>
  <si>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</si>
  <si>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</si>
  <si>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</si>
  <si>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</si>
  <si>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</si>
  <si>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</si>
  <si>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</si>
  <si>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</si>
  <si>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</si>
  <si>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</si>
  <si>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</si>
  <si>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</si>
  <si>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</si>
  <si>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</si>
  <si>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</si>
  <si>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</si>
  <si>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</si>
  <si>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</si>
  <si>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</si>
  <si>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</si>
  <si>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</si>
  <si>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</si>
  <si>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</si>
  <si>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</si>
  <si>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</si>
  <si>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</si>
  <si>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</si>
  <si>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</si>
  <si>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</si>
  <si>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</si>
  <si>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</si>
  <si>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</si>
  <si>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</si>
  <si>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</si>
  <si>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</si>
  <si>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</si>
  <si>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</si>
  <si>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</si>
  <si>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</si>
  <si>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</si>
  <si>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</si>
  <si>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</si>
  <si>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</si>
  <si>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</si>
  <si>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</si>
  <si>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</si>
  <si>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</si>
  <si>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</si>
  <si>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</si>
  <si>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</si>
  <si>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</si>
  <si>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</si>
  <si>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</si>
  <si>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</si>
  <si>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</si>
  <si>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</si>
  <si>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</si>
  <si>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</si>
  <si>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</si>
  <si>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</si>
  <si>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</si>
  <si>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</si>
  <si>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</si>
  <si>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</si>
  <si>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</si>
  <si>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</si>
  <si>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</si>
  <si>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</si>
  <si>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</si>
  <si>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</si>
  <si>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</si>
  <si>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</si>
  <si>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</si>
  <si>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</si>
  <si>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</si>
  <si>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</si>
  <si>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</si>
  <si>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</si>
  <si>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</si>
  <si>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</si>
  <si>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</si>
  <si>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</si>
  <si>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</si>
  <si>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</si>
  <si>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</si>
  <si>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</si>
  <si>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</si>
  <si>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</si>
  <si>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</si>
  <si>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</si>
  <si>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</si>
  <si>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</si>
  <si>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</si>
  <si>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</si>
  <si>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</si>
  <si>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</si>
  <si>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</si>
  <si>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</si>
  <si>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</si>
  <si>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</si>
  <si>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</si>
  <si>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</si>
  <si>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</si>
  <si>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</si>
  <si>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</si>
  <si>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</si>
  <si>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</si>
  <si>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</si>
  <si>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</si>
  <si>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</si>
  <si>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</si>
  <si>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</si>
  <si>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</si>
  <si>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</si>
  <si>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</si>
  <si>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</si>
  <si>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</si>
  <si>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</si>
  <si>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</si>
  <si>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</si>
  <si>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</si>
  <si>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</si>
  <si>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</si>
  <si>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</si>
  <si>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</si>
  <si>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</si>
  <si>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</si>
  <si>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</si>
  <si>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</si>
  <si>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</si>
  <si>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</si>
  <si>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</si>
  <si>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</si>
  <si>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</si>
  <si>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</si>
  <si>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</si>
  <si>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</si>
  <si>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</si>
  <si>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</si>
  <si>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</si>
  <si>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</si>
  <si>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</si>
  <si>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</si>
  <si>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</si>
  <si>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</si>
  <si>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</si>
  <si>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</si>
  <si>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</si>
  <si>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</si>
  <si>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</si>
  <si>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</si>
  <si>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</si>
  <si>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</si>
  <si>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</si>
  <si>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</si>
  <si>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</si>
  <si>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</si>
  <si>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</si>
  <si>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</si>
  <si>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</si>
  <si>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</si>
  <si>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</si>
  <si>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</si>
  <si>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</si>
  <si>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</si>
  <si>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</si>
  <si>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</si>
  <si>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</si>
  <si>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</si>
  <si>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</si>
  <si>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</si>
  <si>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</si>
  <si>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</si>
  <si>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</si>
  <si>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</si>
  <si>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</si>
  <si>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</si>
  <si>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</si>
  <si>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</si>
  <si>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</si>
  <si>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</si>
  <si>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</si>
  <si>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</si>
  <si>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</si>
  <si>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</si>
  <si>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</si>
  <si>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</si>
  <si>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</si>
  <si>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</si>
  <si>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</si>
  <si>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</si>
  <si>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</si>
  <si>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</si>
  <si>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</si>
  <si>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</si>
  <si>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</si>
  <si>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</si>
  <si>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</si>
  <si>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</si>
  <si>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</si>
  <si>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</si>
  <si>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</si>
  <si>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</si>
  <si>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</si>
  <si>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</si>
  <si>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</si>
  <si>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</si>
  <si>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</si>
  <si>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</si>
  <si>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</si>
  <si>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</si>
  <si>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</si>
  <si>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</si>
  <si>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</si>
  <si>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</si>
  <si>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</si>
  <si>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</si>
  <si>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</si>
  <si>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</si>
  <si>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</si>
  <si>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</si>
  <si>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</si>
  <si>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</si>
  <si>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</si>
  <si>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</si>
  <si>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</si>
  <si>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</si>
  <si>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</si>
  <si>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</si>
  <si>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</si>
  <si>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</si>
  <si>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</si>
  <si>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</si>
  <si>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</si>
  <si>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</si>
  <si>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</si>
  <si>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</si>
  <si>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</si>
  <si>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</si>
  <si>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</si>
  <si>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</si>
  <si>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</si>
  <si>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</si>
  <si>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</si>
  <si>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</si>
  <si>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</si>
  <si>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</si>
  <si>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</si>
  <si>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</si>
  <si>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</si>
  <si>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</si>
  <si>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</si>
  <si>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</si>
  <si>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</si>
  <si>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</si>
  <si>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</si>
  <si>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</si>
  <si>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</si>
  <si>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</si>
  <si>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</si>
  <si>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</si>
  <si>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</si>
  <si>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</si>
  <si>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</si>
  <si>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</si>
  <si>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</si>
  <si>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</si>
  <si>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</si>
  <si>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</si>
  <si>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</si>
  <si>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</si>
  <si>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</si>
  <si>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</si>
  <si>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</si>
  <si>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</si>
  <si>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</si>
  <si>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</si>
  <si>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</si>
  <si>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</si>
  <si>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</si>
  <si>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</si>
  <si>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</si>
  <si>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</si>
  <si>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</si>
  <si>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</si>
  <si>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</si>
  <si>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</si>
  <si>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</si>
  <si>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</si>
  <si>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</si>
  <si>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</si>
  <si>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</si>
  <si>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</si>
  <si>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</si>
  <si>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</si>
  <si>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</si>
  <si>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</si>
  <si>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</si>
  <si>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</si>
  <si>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</si>
  <si>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</si>
  <si>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</si>
  <si>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</si>
  <si>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</si>
  <si>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</si>
  <si>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</si>
  <si>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</si>
  <si>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</si>
  <si>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</si>
  <si>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</si>
  <si>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</si>
  <si>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</si>
  <si>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</si>
  <si>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</si>
  <si>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</si>
  <si>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</si>
  <si>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</si>
  <si>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</si>
  <si>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</si>
  <si>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</si>
  <si>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</si>
  <si>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</si>
  <si>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</si>
  <si>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</si>
  <si>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</si>
  <si>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</si>
  <si>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</si>
  <si>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</si>
  <si>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</si>
  <si>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</si>
  <si>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</si>
  <si>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</si>
  <si>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</si>
  <si>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</si>
  <si>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</si>
  <si>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</si>
  <si>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</si>
  <si>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</si>
  <si>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</si>
  <si>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</si>
  <si>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</si>
  <si>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</si>
  <si>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</si>
  <si>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</si>
  <si>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</si>
  <si>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</si>
  <si>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</si>
  <si>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</si>
  <si>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</si>
  <si>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</si>
  <si>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</si>
  <si>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</si>
  <si>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</si>
  <si>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</si>
  <si>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</si>
  <si>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</si>
  <si>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</si>
  <si>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</si>
  <si>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</si>
  <si>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</si>
  <si>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</si>
  <si>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</si>
  <si>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</si>
  <si>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</si>
  <si>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</si>
  <si>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</si>
  <si>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</si>
  <si>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</si>
  <si>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</si>
  <si>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</si>
  <si>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</si>
  <si>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</si>
  <si>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</si>
  <si>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</si>
  <si>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</si>
  <si>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</si>
  <si>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</si>
  <si>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</si>
  <si>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</si>
  <si>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</si>
  <si>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</si>
  <si>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</si>
  <si>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</si>
  <si>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</si>
  <si>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</si>
  <si>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</si>
  <si>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</si>
  <si>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</si>
  <si>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</si>
  <si>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</si>
  <si>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</si>
  <si>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</si>
  <si>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</si>
  <si>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</si>
  <si>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</si>
  <si>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</si>
  <si>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</si>
  <si>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</si>
  <si>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</si>
  <si>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</si>
  <si>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</si>
  <si>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</si>
  <si>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</si>
  <si>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</si>
  <si>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</si>
  <si>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</si>
  <si>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</si>
  <si>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</si>
  <si>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</si>
  <si>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</si>
  <si>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</si>
  <si>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</si>
  <si>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</si>
  <si>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</si>
  <si>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</si>
  <si>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</si>
  <si>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</si>
  <si>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</si>
  <si>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</si>
  <si>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</si>
  <si>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</si>
  <si>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</si>
  <si>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</si>
  <si>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</si>
  <si>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</si>
  <si>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</si>
  <si>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</si>
  <si>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</si>
  <si>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</si>
  <si>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</si>
  <si>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</si>
  <si>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</si>
  <si>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</si>
  <si>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</si>
  <si>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</si>
  <si>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</si>
  <si>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</si>
  <si>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</si>
  <si>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</si>
  <si>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</si>
  <si>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</si>
  <si>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</si>
  <si>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</si>
  <si>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</si>
  <si>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</si>
  <si>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</si>
  <si>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</si>
  <si>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</si>
  <si>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</si>
  <si>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</si>
  <si>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</si>
  <si>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</si>
  <si>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</si>
  <si>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</si>
  <si>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</si>
  <si>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</si>
  <si>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</si>
  <si>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</si>
  <si>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</si>
  <si>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</si>
  <si>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</si>
  <si>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</si>
  <si>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</si>
  <si>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</si>
  <si>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</si>
  <si>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</si>
  <si>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</si>
  <si>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</si>
  <si>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</si>
  <si>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</si>
  <si>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</si>
  <si>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</si>
  <si>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</si>
  <si>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</si>
  <si>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</si>
  <si>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</si>
  <si>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</si>
  <si>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</si>
  <si>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</si>
  <si>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</si>
  <si>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</si>
  <si>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</si>
  <si>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</si>
  <si>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</si>
  <si>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</si>
  <si>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</si>
  <si>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</si>
  <si>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</si>
  <si>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</si>
  <si>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</si>
  <si>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</si>
  <si>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</si>
  <si>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</si>
  <si>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</si>
  <si>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</si>
  <si>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</si>
  <si>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</si>
  <si>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</si>
  <si>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</si>
  <si>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</si>
  <si>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</si>
  <si>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</si>
  <si>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</si>
  <si>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</si>
  <si>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</si>
  <si>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</si>
  <si>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</si>
  <si>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</si>
  <si>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</si>
  <si>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</si>
  <si>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</si>
  <si>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</si>
  <si>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</si>
  <si>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</si>
  <si>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</si>
  <si>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</si>
  <si>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</si>
  <si>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</si>
  <si>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</si>
  <si>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</si>
  <si>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</si>
  <si>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</si>
  <si>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</si>
  <si>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</si>
  <si>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</si>
  <si>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</si>
  <si>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</si>
  <si>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</si>
  <si>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</si>
  <si>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</si>
  <si>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</si>
  <si>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</si>
  <si>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</si>
  <si>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</si>
  <si>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</si>
  <si>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</si>
  <si>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</si>
  <si>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</si>
  <si>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</si>
  <si>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</si>
  <si>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</si>
  <si>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</si>
  <si>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</si>
  <si>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</si>
  <si>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</si>
  <si>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</si>
  <si>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</si>
  <si>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</si>
  <si>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</si>
  <si>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</si>
  <si>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</si>
  <si>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</si>
  <si>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</si>
  <si>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</si>
  <si>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</si>
  <si>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</si>
  <si>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</si>
  <si>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</si>
  <si>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</si>
  <si>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</si>
  <si>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</si>
  <si>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</si>
  <si>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</si>
  <si>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</si>
  <si>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</si>
  <si>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</si>
  <si>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</si>
  <si>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</si>
  <si>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</si>
  <si>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</si>
  <si>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</si>
  <si>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</si>
  <si>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</si>
  <si>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</si>
  <si>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</si>
  <si>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</si>
  <si>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</si>
  <si>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</si>
  <si>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</si>
  <si>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</si>
  <si>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</si>
  <si>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</si>
  <si>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</si>
  <si>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</si>
  <si>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</si>
  <si>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</si>
  <si>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</si>
  <si>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</si>
  <si>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</si>
  <si>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</si>
  <si>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</si>
  <si>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</si>
  <si>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</si>
  <si>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</si>
  <si>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</si>
  <si>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</si>
  <si>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</si>
  <si>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</si>
  <si>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</si>
  <si>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</si>
  <si>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</si>
  <si>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</si>
  <si>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</si>
  <si>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</si>
  <si>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</si>
  <si>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</si>
  <si>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</si>
  <si>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</si>
  <si>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</si>
  <si>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</si>
  <si>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</si>
  <si>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</si>
  <si>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</si>
  <si>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</si>
  <si>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</si>
  <si>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</si>
  <si>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</si>
  <si>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</si>
  <si>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</si>
  <si>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</si>
  <si>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</si>
  <si>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</si>
  <si>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</si>
  <si>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</si>
  <si>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</si>
  <si>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</si>
  <si>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</si>
  <si>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</si>
  <si>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</si>
  <si>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</si>
  <si>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</si>
  <si>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</si>
  <si>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</si>
  <si>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</si>
  <si>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</si>
  <si>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</si>
  <si>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</si>
  <si>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</si>
  <si>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</si>
  <si>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</si>
  <si>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</si>
  <si>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</si>
  <si>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</si>
  <si>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</si>
  <si>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</si>
  <si>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</si>
  <si>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</si>
  <si>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</si>
  <si>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</si>
  <si>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</si>
  <si>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</si>
  <si>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</si>
  <si>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</si>
  <si>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</si>
  <si>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</si>
  <si>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</si>
  <si>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</si>
  <si>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</si>
  <si>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</si>
  <si>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</si>
  <si>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</si>
  <si>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</si>
  <si>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</si>
  <si>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</si>
  <si>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</si>
  <si>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</si>
  <si>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</si>
  <si>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</si>
  <si>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</si>
  <si>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</si>
  <si>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</si>
  <si>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</si>
  <si>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</si>
  <si>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</si>
  <si>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</si>
  <si>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</si>
  <si>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</si>
  <si>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</si>
  <si>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</si>
  <si>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</si>
  <si>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</si>
  <si>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</si>
  <si>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</si>
  <si>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</si>
  <si>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</si>
  <si>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</si>
  <si>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</si>
  <si>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</si>
  <si>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</si>
  <si>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</si>
  <si>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</si>
  <si>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</si>
  <si>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</si>
  <si>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</si>
  <si>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</si>
  <si>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</si>
  <si>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</si>
  <si>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</si>
  <si>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</si>
  <si>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</si>
  <si>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</si>
  <si>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</si>
  <si>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</si>
  <si>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</si>
  <si>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</si>
  <si>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</si>
  <si>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</si>
  <si>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</si>
  <si>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</si>
  <si>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</si>
  <si>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</si>
  <si>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</si>
  <si>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</si>
  <si>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</si>
  <si>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</si>
  <si>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</si>
  <si>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</si>
  <si>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</si>
  <si>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</si>
  <si>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</si>
  <si>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</si>
  <si>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</si>
  <si>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</si>
  <si>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</si>
  <si>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</si>
  <si>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</si>
  <si>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</si>
  <si>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</si>
  <si>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</si>
  <si>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</si>
  <si>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</si>
  <si>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</si>
  <si>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</si>
  <si>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</si>
  <si>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</si>
  <si>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</si>
  <si>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</si>
  <si>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</si>
  <si>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</si>
  <si>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</si>
  <si>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</si>
  <si>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</si>
  <si>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</si>
  <si>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</si>
  <si>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</si>
  <si>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</si>
  <si>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</si>
  <si>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</si>
  <si>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</si>
  <si>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</si>
  <si>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</si>
  <si>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</si>
  <si>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</si>
  <si>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</si>
  <si>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</si>
  <si>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</si>
  <si>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</si>
  <si>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</si>
  <si>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</si>
  <si>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</si>
  <si>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</si>
  <si>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</si>
  <si>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</si>
  <si>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</si>
  <si>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</si>
  <si>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</si>
  <si>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</si>
  <si>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</si>
  <si>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</si>
  <si>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</si>
  <si>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</si>
  <si>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</si>
  <si>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</si>
  <si>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</si>
  <si>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</si>
  <si>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</si>
  <si>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</si>
  <si>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</si>
  <si>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</si>
  <si>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</si>
  <si>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</si>
  <si>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</si>
  <si>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</si>
  <si>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</si>
  <si>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</si>
  <si>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</si>
  <si>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</si>
  <si>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</si>
  <si>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</si>
  <si>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</si>
  <si>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</si>
  <si>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</si>
  <si>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</si>
  <si>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</si>
  <si>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</si>
  <si>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</si>
  <si>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</si>
  <si>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</si>
  <si>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</si>
  <si>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</si>
  <si>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</si>
  <si>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</si>
  <si>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</si>
  <si>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</si>
  <si>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</si>
  <si>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</si>
  <si>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</si>
  <si>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</si>
  <si>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</si>
  <si>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</si>
  <si>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</si>
  <si>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</si>
  <si>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</si>
  <si>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</si>
  <si>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</si>
  <si>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</si>
  <si>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</si>
  <si>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</si>
  <si>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</si>
  <si>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</si>
  <si>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</si>
  <si>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</si>
  <si>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</si>
  <si>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</si>
  <si>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</si>
  <si>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</si>
  <si>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</si>
  <si>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</si>
  <si>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</si>
  <si>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</si>
  <si>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</si>
  <si>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</si>
  <si>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</si>
  <si>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</si>
  <si>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</si>
  <si>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</si>
  <si>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</si>
  <si>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</si>
  <si>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</si>
  <si>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</si>
  <si>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</si>
  <si>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</si>
  <si>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</si>
  <si>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</si>
  <si>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</si>
  <si>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</si>
  <si>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</si>
  <si>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</si>
  <si>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</si>
  <si>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</si>
  <si>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</si>
  <si>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</si>
  <si>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</si>
  <si>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</si>
  <si>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</si>
  <si>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</si>
  <si>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</si>
  <si>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</si>
  <si>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</si>
  <si>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</si>
  <si>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</si>
  <si>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</si>
  <si>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</si>
  <si>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</si>
  <si>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</si>
  <si>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</si>
  <si>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</si>
  <si>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</si>
  <si>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</si>
  <si>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</si>
  <si>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</si>
  <si>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</si>
  <si>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</si>
  <si>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</si>
  <si>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</si>
  <si>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</si>
  <si>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</si>
  <si>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</si>
  <si>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</si>
  <si>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</si>
  <si>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</si>
  <si>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</si>
  <si>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</si>
  <si>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</si>
  <si>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</si>
  <si>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</si>
  <si>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</si>
  <si>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</si>
  <si>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</si>
  <si>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</si>
  <si>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</si>
  <si>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</si>
  <si>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</si>
  <si>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</si>
  <si>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</si>
  <si>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</si>
  <si>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</si>
  <si>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</si>
  <si>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</si>
  <si>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</si>
  <si>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</si>
  <si>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</si>
  <si>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</si>
  <si>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</si>
  <si>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</si>
  <si>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</si>
  <si>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</si>
  <si>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</si>
  <si>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</si>
  <si>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</si>
  <si>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</si>
  <si>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</si>
  <si>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</si>
  <si>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</si>
  <si>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</si>
  <si>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</si>
  <si>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</si>
  <si>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</si>
  <si>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</si>
  <si>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</si>
  <si>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</si>
  <si>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</si>
  <si>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</si>
  <si>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</si>
  <si>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</si>
  <si>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</si>
  <si>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</si>
  <si>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</si>
  <si>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</si>
  <si>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</si>
  <si>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</si>
  <si>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</si>
  <si>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</si>
  <si>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</si>
  <si>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</si>
  <si>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</si>
  <si>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</si>
  <si>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</si>
  <si>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</si>
  <si>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</si>
  <si>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</si>
  <si>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</si>
  <si>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</si>
  <si>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</si>
  <si>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</si>
  <si>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</si>
  <si>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</si>
  <si>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</si>
  <si>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</si>
  <si>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</si>
  <si>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</si>
  <si>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</si>
  <si>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</si>
  <si>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</si>
  <si>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</si>
  <si>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</si>
  <si>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</si>
  <si>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</si>
  <si>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</si>
  <si>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</si>
  <si>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</si>
  <si>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</si>
  <si>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</si>
  <si>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</si>
  <si>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</si>
  <si>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</si>
  <si>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</si>
  <si>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</si>
  <si>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</si>
  <si>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</si>
  <si>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</si>
  <si>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</si>
  <si>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</si>
  <si>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</si>
  <si>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</si>
  <si>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</si>
  <si>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</si>
  <si>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</si>
  <si>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</si>
  <si>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</si>
  <si>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</si>
  <si>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</si>
  <si>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</si>
  <si>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</si>
  <si>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</si>
  <si>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</si>
  <si>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</si>
  <si>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</si>
  <si>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</si>
  <si>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</si>
  <si>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</si>
  <si>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</si>
  <si>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</si>
  <si>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</si>
  <si>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</si>
  <si>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</si>
  <si>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</si>
  <si>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</si>
  <si>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</si>
  <si>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</si>
  <si>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</si>
  <si>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</si>
  <si>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</si>
  <si>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</si>
  <si>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</si>
  <si>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</si>
  <si>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</si>
  <si>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</si>
  <si>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</si>
  <si>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</si>
  <si>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</si>
  <si>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</si>
  <si>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</si>
  <si>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</si>
  <si>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</si>
  <si>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</si>
  <si>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</si>
  <si>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</si>
  <si>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</si>
  <si>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</si>
  <si>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</si>
  <si>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</si>
  <si>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</si>
  <si>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</si>
  <si>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</si>
  <si>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</si>
  <si>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</si>
  <si>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</si>
  <si>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</si>
  <si>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</si>
  <si>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</si>
  <si>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</si>
  <si>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</si>
  <si>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</si>
  <si>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</si>
  <si>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</si>
  <si>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</si>
  <si>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</si>
  <si>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</si>
  <si>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</si>
  <si>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</si>
  <si>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</si>
  <si>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</si>
  <si>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</si>
  <si>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</si>
  <si>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</si>
  <si>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</si>
  <si>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</si>
  <si>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</si>
  <si>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</si>
  <si>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</si>
  <si>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</si>
  <si>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</si>
  <si>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</si>
  <si>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</si>
  <si>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</si>
  <si>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</si>
  <si>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</si>
  <si>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</si>
  <si>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</si>
  <si>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</si>
  <si>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</si>
  <si>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</si>
  <si>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</si>
  <si>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</si>
  <si>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</si>
  <si>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</si>
  <si>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</si>
  <si>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</si>
  <si>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</si>
  <si>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</si>
  <si>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</si>
  <si>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</si>
  <si>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</si>
  <si>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</si>
  <si>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</si>
  <si>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</si>
  <si>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</si>
  <si>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</si>
  <si>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</si>
  <si>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</si>
  <si>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</si>
  <si>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</si>
  <si>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</si>
  <si>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</si>
  <si>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</si>
  <si>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</si>
  <si>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</si>
  <si>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</si>
  <si>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</si>
  <si>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</si>
  <si>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</si>
  <si>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</si>
  <si>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</si>
  <si>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</si>
  <si>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</si>
  <si>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</si>
  <si>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</si>
  <si>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</si>
  <si>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</si>
  <si>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</si>
  <si>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</si>
  <si>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</si>
  <si>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</si>
  <si>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</si>
  <si>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</si>
  <si>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</si>
  <si>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</si>
  <si>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</si>
  <si>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</si>
  <si>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</si>
  <si>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</si>
  <si>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</si>
  <si>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</si>
  <si>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</si>
  <si>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</si>
  <si>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</si>
  <si>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</si>
  <si>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</si>
  <si>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</si>
  <si>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</si>
  <si>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</si>
  <si>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</si>
  <si>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</si>
  <si>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</si>
  <si>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</si>
  <si>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</si>
  <si>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</si>
  <si>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</si>
  <si>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</si>
  <si>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</si>
  <si>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</si>
  <si>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</si>
  <si>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</si>
  <si>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</si>
  <si>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</si>
  <si>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</si>
  <si>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</si>
  <si>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</si>
  <si>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</si>
  <si>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</si>
  <si>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</si>
  <si>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</si>
  <si>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</si>
  <si>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</si>
  <si>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</si>
  <si>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</si>
  <si>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</si>
  <si>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</si>
  <si>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</si>
  <si>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</si>
  <si>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</si>
  <si>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</si>
  <si>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</si>
  <si>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</si>
  <si>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</si>
  <si>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</si>
  <si>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</si>
  <si>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</si>
  <si>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</si>
  <si>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</si>
  <si>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</si>
  <si>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</si>
  <si>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</si>
  <si>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</si>
  <si>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</si>
  <si>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</si>
  <si>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</si>
  <si>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</si>
  <si>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</si>
  <si>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</si>
  <si>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</si>
  <si>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</si>
  <si>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</si>
  <si>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</si>
  <si>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</si>
  <si>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</si>
  <si>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</si>
  <si>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</si>
  <si>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</si>
  <si>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</si>
  <si>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</si>
  <si>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</si>
  <si>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</si>
  <si>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</si>
  <si>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</si>
  <si>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</si>
  <si>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</si>
  <si>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</si>
  <si>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</si>
  <si>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</si>
  <si>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</si>
  <si>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</si>
  <si>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</si>
  <si>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</si>
  <si>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</si>
  <si>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</si>
  <si>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</si>
  <si>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</si>
  <si>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</si>
  <si>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</si>
  <si>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</si>
  <si>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</si>
  <si>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</si>
  <si>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</si>
  <si>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</si>
  <si>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</si>
  <si>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</si>
  <si>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</si>
  <si>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</si>
  <si>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</si>
  <si>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</si>
  <si>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</si>
  <si>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</si>
  <si>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</si>
  <si>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</si>
  <si>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</si>
  <si>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</si>
  <si>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</si>
  <si>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</si>
  <si>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</si>
  <si>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</si>
  <si>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</si>
  <si>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</si>
  <si>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</si>
  <si>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</si>
  <si>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</si>
  <si>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</si>
  <si>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</si>
  <si>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</si>
  <si>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</si>
  <si>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</si>
  <si>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</si>
  <si>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</si>
  <si>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</si>
  <si>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</si>
  <si>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</si>
  <si>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</si>
  <si>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</si>
  <si>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</si>
  <si>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</si>
  <si>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</si>
  <si>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</si>
  <si>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</si>
  <si>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</si>
  <si>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</si>
  <si>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</si>
  <si>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</si>
  <si>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</si>
  <si>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</si>
  <si>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</si>
  <si>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</si>
  <si>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</si>
  <si>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</si>
  <si>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</si>
  <si>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</si>
  <si>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</si>
  <si>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</si>
  <si>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</si>
  <si>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</si>
  <si>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</si>
  <si>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</si>
  <si>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</si>
  <si>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</si>
  <si>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</si>
  <si>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</si>
  <si>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</si>
  <si>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</si>
  <si>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</si>
  <si>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</si>
  <si>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</si>
  <si>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</si>
  <si>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</si>
  <si>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</si>
  <si>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</si>
  <si>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</si>
  <si>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</si>
  <si>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</si>
  <si>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</si>
  <si>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</si>
  <si>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</si>
  <si>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</si>
  <si>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</si>
  <si>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</si>
  <si>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</si>
  <si>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</si>
  <si>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</si>
  <si>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</si>
  <si>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</si>
  <si>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</si>
  <si>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</si>
  <si>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</si>
  <si>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</si>
  <si>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</si>
  <si>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</si>
  <si>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</si>
  <si>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</si>
  <si>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</si>
  <si>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</si>
  <si>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</si>
  <si>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</si>
  <si>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</si>
  <si>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</si>
  <si>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</si>
  <si>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</si>
  <si>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</si>
  <si>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</si>
  <si>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</si>
  <si>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</si>
  <si>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</si>
  <si>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</si>
  <si>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</si>
  <si>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</si>
  <si>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</si>
  <si>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</si>
  <si>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</si>
  <si>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</si>
  <si>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</si>
  <si>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</si>
  <si>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</si>
  <si>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</si>
  <si>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</si>
  <si>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</si>
  <si>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</si>
  <si>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</si>
  <si>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</si>
  <si>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</si>
  <si>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</si>
  <si>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</si>
  <si>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</si>
  <si>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</si>
  <si>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</si>
  <si>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</si>
  <si>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</si>
  <si>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</si>
  <si>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</si>
  <si>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</si>
  <si>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</si>
  <si>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</si>
  <si>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</si>
  <si>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</si>
  <si>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</si>
  <si>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</si>
  <si>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</si>
  <si>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</si>
  <si>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</si>
  <si>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</si>
  <si>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</si>
  <si>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</si>
  <si>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</si>
  <si>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</si>
  <si>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</si>
  <si>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</si>
  <si>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</si>
  <si>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</si>
  <si>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</si>
  <si>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</si>
  <si>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</si>
  <si>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</si>
  <si>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</si>
  <si>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</si>
  <si>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</si>
  <si>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</si>
  <si>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</si>
  <si>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</si>
  <si>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</si>
  <si>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</si>
  <si>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</si>
  <si>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</si>
  <si>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</si>
  <si>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</si>
  <si>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</si>
  <si>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</si>
  <si>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</si>
  <si>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</si>
  <si>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</si>
  <si>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</si>
  <si>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</si>
  <si>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</si>
  <si>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</si>
  <si>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</si>
  <si>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</si>
  <si>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</si>
  <si>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</si>
  <si>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</si>
  <si>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</si>
  <si>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</si>
  <si>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</si>
  <si>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</si>
  <si>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</si>
  <si>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</si>
  <si>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</si>
  <si>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</si>
  <si>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</si>
  <si>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</si>
  <si>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</si>
  <si>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</si>
  <si>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</si>
  <si>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</si>
  <si>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</si>
  <si>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</si>
  <si>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</si>
  <si>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</si>
  <si>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</si>
  <si>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</si>
  <si>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</si>
  <si>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</si>
  <si>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</si>
  <si>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</si>
  <si>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</si>
  <si>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</si>
  <si>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</si>
  <si>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</si>
  <si>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</si>
  <si>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</si>
  <si>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</si>
  <si>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</si>
  <si>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</si>
  <si>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</si>
  <si>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</si>
  <si>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</si>
  <si>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</si>
  <si>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</si>
  <si>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</si>
  <si>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</si>
  <si>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</si>
  <si>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</si>
  <si>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</si>
  <si>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</si>
  <si>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</si>
  <si>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</si>
  <si>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</si>
  <si>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</si>
  <si>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</si>
  <si>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</si>
  <si>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</si>
  <si>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</si>
  <si>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</si>
  <si>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</si>
  <si>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</si>
  <si>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</si>
  <si>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</si>
  <si>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</si>
  <si>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</si>
  <si>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</si>
  <si>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</si>
  <si>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</si>
  <si>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</si>
  <si>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</si>
  <si>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</si>
  <si>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</si>
  <si>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</si>
  <si>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</si>
  <si>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</si>
  <si>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</si>
  <si>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</si>
  <si>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</si>
  <si>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</si>
  <si>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</si>
  <si>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</si>
  <si>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</si>
  <si>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</si>
  <si>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</si>
  <si>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</si>
  <si>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</si>
  <si>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</si>
  <si>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</si>
  <si>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</si>
  <si>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</si>
  <si>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</si>
  <si>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</si>
  <si>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</si>
  <si>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</si>
  <si>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</si>
  <si>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</si>
  <si>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</si>
  <si>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</si>
  <si>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</si>
  <si>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</si>
  <si>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</si>
  <si>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</si>
  <si>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</si>
  <si>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</si>
  <si>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</si>
  <si>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</si>
  <si>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</si>
  <si>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</si>
  <si>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</si>
  <si>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</si>
  <si>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</si>
  <si>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</si>
  <si>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</si>
  <si>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</si>
  <si>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</si>
  <si>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</si>
  <si>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</si>
  <si>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</si>
  <si>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</si>
  <si>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</si>
  <si>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</si>
  <si>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</si>
  <si>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</si>
  <si>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</si>
  <si>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</si>
  <si>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</si>
  <si>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</si>
  <si>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</si>
  <si>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</si>
  <si>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</si>
  <si>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</si>
  <si>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</si>
  <si>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</si>
  <si>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</si>
  <si>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</si>
  <si>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</si>
  <si>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</si>
  <si>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</si>
  <si>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</si>
  <si>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</si>
  <si>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</si>
  <si>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</si>
  <si>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</si>
  <si>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</si>
  <si>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</si>
  <si>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</si>
  <si>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</si>
  <si>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</si>
  <si>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</si>
  <si>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</si>
  <si>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</si>
  <si>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</si>
  <si>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</si>
  <si>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</si>
  <si>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</si>
  <si>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</si>
  <si>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</si>
  <si>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</si>
  <si>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</si>
  <si>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</si>
  <si>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</si>
  <si>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</si>
  <si>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</si>
  <si>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</si>
  <si>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</si>
  <si>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</si>
  <si>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</si>
  <si>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</si>
  <si>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</si>
  <si>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</si>
  <si>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</si>
  <si>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</si>
  <si>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</si>
  <si>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</si>
  <si>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</si>
  <si>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</si>
  <si>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</si>
  <si>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</si>
  <si>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</si>
  <si>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</si>
  <si>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</si>
  <si>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</si>
  <si>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</si>
  <si>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</si>
  <si>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</si>
  <si>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</si>
  <si>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</si>
  <si>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</si>
  <si>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</si>
  <si>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</si>
  <si>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</si>
  <si>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</si>
  <si>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</si>
  <si>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</si>
  <si>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</si>
  <si>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</si>
  <si>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</si>
  <si>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</si>
  <si>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</si>
  <si>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</si>
  <si>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</si>
  <si>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</si>
  <si>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</si>
  <si>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</si>
  <si>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</si>
  <si>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</si>
  <si>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</si>
  <si>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</si>
  <si>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</si>
  <si>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</si>
  <si>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</si>
  <si>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</si>
  <si>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</si>
  <si>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</si>
  <si>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</si>
  <si>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</si>
  <si>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</si>
  <si>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</si>
  <si>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</si>
  <si>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</si>
  <si>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</si>
  <si>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</si>
  <si>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</si>
  <si>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</si>
  <si>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</si>
  <si>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</si>
  <si>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</si>
  <si>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</si>
  <si>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</si>
  <si>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</si>
  <si>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</si>
  <si>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</si>
  <si>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</si>
  <si>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</si>
  <si>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</si>
  <si>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</si>
  <si>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</si>
  <si>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</si>
  <si>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</si>
  <si>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</si>
  <si>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</si>
  <si>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</si>
  <si>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</si>
  <si>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</si>
  <si>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</si>
  <si>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</si>
  <si>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</si>
  <si>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</si>
  <si>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</si>
  <si>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</si>
  <si>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</si>
  <si>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</si>
  <si>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</si>
  <si>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</si>
  <si>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</si>
  <si>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</si>
  <si>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</si>
  <si>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</si>
  <si>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</si>
  <si>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</si>
  <si>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</si>
  <si>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</si>
  <si>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</si>
  <si>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</si>
  <si>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</si>
  <si>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</si>
  <si>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</si>
  <si>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</si>
  <si>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</si>
  <si>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</si>
  <si>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</si>
  <si>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</si>
  <si>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</si>
  <si>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</si>
  <si>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</si>
  <si>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</si>
  <si>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</si>
  <si>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</si>
  <si>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</si>
  <si>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</si>
  <si>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</si>
  <si>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</si>
  <si>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</si>
  <si>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</si>
  <si>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</si>
  <si>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</si>
  <si>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</si>
  <si>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</si>
  <si>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</si>
  <si>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</si>
  <si>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</si>
  <si>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</si>
  <si>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</si>
  <si>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</si>
  <si>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</si>
  <si>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</si>
  <si>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</si>
  <si>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</si>
  <si>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</si>
  <si>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</si>
  <si>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</si>
  <si>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</si>
  <si>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</si>
  <si>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</si>
  <si>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</si>
  <si>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</si>
  <si>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</si>
  <si>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</si>
  <si>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</si>
  <si>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</si>
  <si>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</si>
  <si>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</si>
  <si>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</si>
  <si>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</si>
  <si>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</si>
  <si>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</si>
  <si>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</si>
  <si>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</si>
  <si>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</si>
  <si>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</si>
  <si>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</si>
  <si>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</si>
  <si>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</si>
  <si>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</si>
  <si>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</si>
  <si>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</si>
  <si>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</si>
  <si>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</si>
  <si>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</si>
  <si>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</si>
  <si>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</si>
  <si>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</si>
  <si>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</si>
  <si>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</si>
  <si>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</si>
  <si>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</si>
  <si>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</si>
  <si>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</si>
  <si>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</si>
  <si>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</si>
  <si>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</si>
  <si>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</si>
  <si>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</si>
  <si>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</si>
  <si>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</si>
  <si>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</si>
  <si>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</si>
  <si>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</si>
  <si>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</si>
  <si>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</si>
  <si>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</si>
  <si>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</si>
  <si>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</si>
  <si>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</si>
  <si>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</si>
  <si>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</si>
  <si>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</si>
  <si>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</si>
  <si>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</si>
  <si>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</si>
  <si>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</si>
  <si>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</si>
  <si>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</si>
  <si>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</si>
  <si>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</si>
  <si>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</si>
  <si>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</si>
  <si>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</si>
  <si>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</si>
  <si>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</si>
  <si>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</si>
  <si>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</si>
  <si>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</si>
  <si>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</si>
  <si>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</si>
  <si>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</si>
  <si>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</si>
  <si>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</si>
  <si>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</si>
  <si>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</si>
  <si>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</si>
  <si>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</si>
  <si>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</si>
  <si>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</si>
  <si>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</si>
  <si>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</si>
  <si>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</si>
  <si>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</si>
  <si>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</si>
  <si>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</si>
  <si>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</si>
  <si>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</si>
  <si>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</si>
  <si>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</si>
  <si>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</si>
  <si>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</si>
  <si>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</si>
  <si>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</si>
  <si>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</si>
  <si>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</si>
  <si>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</si>
  <si>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</si>
  <si>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</si>
  <si>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</si>
  <si>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</si>
  <si>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</si>
  <si>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</si>
  <si>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</si>
  <si>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</si>
  <si>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</si>
  <si>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</si>
  <si>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</si>
  <si>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</si>
  <si>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</si>
  <si>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</si>
  <si>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</si>
  <si>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</si>
  <si>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</si>
  <si>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</si>
  <si>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</si>
  <si>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</si>
  <si>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</si>
  <si>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</si>
  <si>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</si>
  <si>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</si>
  <si>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</si>
  <si>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</si>
  <si>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</si>
  <si>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</si>
  <si>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</si>
  <si>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</si>
  <si>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</si>
  <si>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</si>
  <si>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</si>
  <si>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</si>
  <si>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</si>
  <si>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</si>
  <si>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</si>
  <si>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</si>
  <si>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</si>
  <si>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</si>
  <si>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</si>
  <si>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</si>
  <si>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</si>
  <si>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</si>
  <si>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</si>
  <si>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</si>
  <si>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</si>
  <si>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</si>
  <si>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</si>
  <si>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</si>
  <si>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</si>
  <si>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</si>
  <si>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</si>
  <si>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</si>
  <si>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</si>
  <si>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</si>
  <si>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</si>
  <si>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</si>
  <si>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</si>
  <si>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</si>
  <si>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</si>
  <si>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</si>
  <si>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</si>
  <si>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</si>
  <si>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</si>
  <si>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</si>
  <si>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</si>
  <si>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</si>
  <si>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</si>
  <si>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</si>
  <si>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</si>
  <si>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</si>
  <si>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</si>
  <si>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</si>
  <si>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</si>
  <si>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</si>
  <si>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</si>
  <si>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</si>
  <si>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</si>
  <si>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</si>
  <si>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</si>
  <si>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</si>
  <si>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</si>
  <si>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</si>
  <si>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</si>
  <si>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</si>
  <si>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</si>
  <si>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</si>
  <si>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</si>
  <si>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</si>
  <si>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</si>
  <si>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</si>
  <si>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</si>
  <si>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</si>
  <si>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</si>
  <si>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</si>
  <si>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</si>
  <si>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</si>
  <si>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</si>
  <si>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</si>
  <si>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</si>
  <si>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</si>
  <si>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</si>
  <si>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</si>
  <si>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</si>
  <si>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</si>
  <si>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</si>
  <si>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</si>
  <si>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</si>
  <si>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</si>
  <si>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</si>
  <si>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</si>
  <si>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</si>
  <si>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</si>
  <si>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</si>
  <si>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</si>
  <si>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</si>
  <si>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</si>
  <si>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</si>
  <si>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</si>
  <si>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</si>
  <si>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</si>
  <si>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</si>
  <si>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</si>
  <si>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</si>
  <si>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</si>
  <si>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</si>
  <si>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</si>
  <si>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</si>
  <si>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</si>
  <si>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</si>
  <si>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</si>
  <si>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</si>
  <si>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</si>
  <si>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</si>
  <si>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</si>
  <si>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</si>
  <si>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</si>
  <si>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</si>
  <si>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</si>
  <si>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</si>
  <si>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</si>
  <si>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</si>
  <si>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</si>
  <si>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</si>
  <si>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</si>
  <si>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</si>
  <si>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</si>
  <si>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</si>
  <si>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</si>
  <si>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</si>
  <si>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</si>
  <si>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</si>
  <si>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</si>
  <si>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</si>
  <si>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</si>
  <si>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</si>
  <si>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</si>
  <si>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</si>
  <si>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</si>
  <si>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</si>
  <si>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</si>
  <si>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</si>
  <si>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</si>
  <si>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</si>
  <si>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</si>
  <si>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</si>
  <si>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</si>
  <si>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</si>
  <si>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</si>
  <si>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</si>
  <si>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</si>
  <si>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</si>
  <si>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</si>
  <si>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</si>
  <si>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</si>
  <si>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</si>
  <si>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</si>
  <si>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</si>
  <si>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</si>
  <si>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</si>
  <si>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</si>
  <si>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</si>
  <si>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</si>
  <si>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</si>
  <si>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</si>
  <si>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</si>
  <si>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</si>
  <si>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</si>
  <si>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</si>
  <si>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</si>
  <si>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</si>
  <si>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</si>
  <si>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</si>
  <si>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</si>
  <si>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</si>
  <si>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</si>
  <si>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</si>
  <si>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</si>
  <si>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</si>
  <si>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</si>
  <si>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</si>
  <si>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</si>
  <si>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</si>
  <si>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</si>
  <si>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</si>
  <si>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</si>
  <si>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</si>
  <si>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</si>
  <si>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</si>
  <si>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</si>
  <si>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</si>
  <si>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</si>
  <si>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</si>
  <si>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</si>
  <si>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</si>
  <si>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</si>
  <si>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</si>
  <si>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</si>
  <si>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</si>
  <si>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</si>
  <si>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</si>
  <si>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</si>
  <si>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</si>
  <si>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</si>
  <si>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</si>
  <si>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</si>
  <si>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</si>
  <si>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</si>
  <si>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</si>
  <si>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</si>
  <si>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</si>
  <si>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</si>
  <si>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</si>
  <si>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</si>
  <si>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</si>
  <si>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</si>
  <si>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</si>
  <si>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</si>
  <si>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</si>
  <si>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</si>
  <si>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</si>
  <si>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</si>
  <si>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</si>
  <si>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</si>
  <si>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</si>
  <si>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</si>
  <si>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</si>
  <si>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</si>
  <si>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</si>
  <si>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</si>
  <si>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</si>
  <si>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</si>
  <si>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</si>
  <si>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</si>
  <si>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</si>
  <si>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</si>
  <si>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</si>
  <si>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</si>
  <si>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</si>
  <si>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</si>
  <si>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</si>
  <si>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</si>
  <si>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</si>
  <si>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</si>
  <si>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</si>
  <si>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</si>
  <si>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</si>
  <si>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</si>
  <si>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</si>
  <si>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</si>
  <si>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</si>
  <si>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</si>
  <si>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</si>
  <si>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</si>
  <si>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</si>
  <si>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</si>
  <si>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</si>
  <si>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</si>
  <si>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</si>
  <si>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</si>
  <si>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</si>
  <si>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</si>
  <si>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</si>
  <si>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</si>
  <si>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</si>
  <si>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</si>
  <si>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</si>
  <si>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</si>
  <si>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</si>
  <si>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</si>
  <si>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</si>
  <si>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</si>
  <si>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</si>
  <si>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</si>
  <si>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</si>
  <si>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</si>
  <si>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</si>
  <si>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</si>
  <si>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</si>
  <si>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</si>
  <si>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</si>
  <si>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</si>
  <si>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</si>
  <si>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</si>
  <si>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</si>
  <si>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</si>
  <si>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</si>
  <si>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</si>
  <si>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</si>
  <si>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</si>
  <si>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</si>
  <si>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</si>
  <si>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</si>
  <si>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</si>
  <si>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</si>
  <si>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</si>
  <si>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</si>
  <si>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</si>
  <si>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</si>
  <si>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</si>
  <si>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</si>
  <si>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</si>
  <si>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</si>
  <si>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</si>
  <si>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</si>
  <si>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</si>
  <si>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</si>
  <si>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</si>
  <si>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</si>
  <si>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</si>
  <si>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</si>
  <si>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</si>
  <si>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</si>
  <si>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</si>
  <si>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</si>
  <si>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</si>
  <si>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</si>
  <si>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</si>
  <si>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</si>
  <si>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</si>
  <si>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</si>
  <si>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</si>
  <si>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</si>
  <si>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</si>
  <si>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</si>
  <si>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</si>
  <si>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</si>
  <si>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</si>
  <si>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</si>
  <si>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</si>
  <si>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</si>
  <si>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</si>
  <si>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</si>
  <si>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</si>
  <si>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</si>
  <si>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</si>
  <si>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</si>
  <si>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</si>
  <si>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</si>
  <si>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</si>
  <si>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</si>
  <si>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</si>
  <si>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</si>
  <si>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</si>
  <si>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</si>
  <si>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</si>
  <si>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</si>
  <si>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</si>
  <si>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</si>
  <si>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</si>
  <si>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</si>
  <si>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</si>
  <si>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</si>
  <si>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</si>
  <si>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</si>
  <si>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</si>
  <si>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</si>
  <si>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</si>
  <si>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</si>
  <si>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</si>
  <si>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</si>
  <si>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</si>
  <si>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</si>
  <si>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</si>
  <si>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</si>
  <si>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</si>
  <si>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</si>
  <si>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</si>
  <si>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</si>
  <si>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</si>
  <si>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</si>
  <si>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</si>
  <si>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</si>
  <si>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</si>
  <si>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</si>
  <si>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</si>
  <si>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</si>
  <si>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</si>
  <si>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</si>
  <si>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</si>
  <si>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</si>
  <si>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</si>
  <si>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</si>
  <si>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</si>
  <si>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</si>
  <si>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</si>
  <si>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</si>
  <si>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</si>
  <si>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</si>
  <si>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</si>
  <si>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</si>
  <si>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</si>
  <si>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</si>
  <si>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</si>
  <si>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</si>
  <si>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</si>
  <si>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</si>
  <si>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</si>
  <si>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</si>
  <si>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</si>
  <si>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</si>
  <si>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</si>
  <si>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</si>
  <si>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</si>
  <si>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</si>
  <si>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</si>
  <si>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</si>
  <si>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</si>
  <si>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</si>
  <si>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</si>
  <si>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</si>
  <si>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</si>
  <si>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</si>
  <si>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</si>
  <si>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</si>
  <si>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</si>
  <si>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</si>
  <si>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</si>
  <si>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</si>
  <si>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</si>
  <si>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</si>
  <si>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</si>
  <si>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</si>
  <si>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</si>
  <si>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</si>
  <si>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</si>
  <si>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</si>
  <si>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</si>
  <si>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</si>
  <si>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</si>
  <si>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</si>
  <si>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</si>
  <si>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</si>
  <si>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</si>
  <si>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</si>
  <si>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</si>
  <si>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</si>
  <si>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</si>
  <si>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</si>
  <si>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</si>
  <si>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</si>
  <si>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</si>
  <si>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</si>
  <si>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</si>
  <si>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</si>
  <si>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</si>
  <si>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</si>
  <si>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</si>
  <si>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</si>
  <si>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</si>
  <si>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</si>
  <si>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</si>
  <si>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</si>
  <si>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</si>
  <si>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</si>
  <si>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</si>
  <si>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</si>
  <si>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</si>
  <si>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</si>
  <si>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</si>
  <si>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</si>
  <si>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</si>
  <si>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</si>
  <si>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</si>
  <si>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</si>
  <si>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</si>
  <si>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</si>
  <si>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</si>
  <si>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</si>
  <si>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</si>
  <si>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</si>
  <si>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</si>
  <si>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</si>
  <si>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</si>
  <si>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</si>
  <si>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</si>
  <si>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</si>
  <si>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</si>
  <si>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</si>
  <si>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</si>
  <si>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</si>
  <si>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</si>
  <si>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</si>
  <si>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</si>
  <si>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</si>
  <si>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</si>
  <si>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</si>
  <si>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</si>
  <si>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</si>
  <si>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</si>
  <si>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</si>
  <si>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</si>
  <si>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</si>
  <si>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</si>
  <si>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</si>
  <si>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</si>
  <si>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</si>
  <si>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</si>
  <si>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</si>
  <si>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</si>
  <si>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</si>
  <si>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</si>
  <si>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</si>
  <si>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</si>
  <si>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</si>
  <si>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</si>
  <si>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</si>
  <si>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</si>
  <si>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</si>
  <si>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</si>
  <si>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</si>
  <si>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</si>
  <si>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</si>
  <si>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</si>
  <si>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</si>
  <si>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</si>
  <si>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</si>
  <si>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</si>
  <si>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</si>
  <si>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</si>
  <si>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</si>
  <si>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</si>
  <si>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</si>
  <si>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</si>
  <si>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</si>
  <si>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</si>
  <si>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</si>
  <si>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</si>
  <si>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</si>
  <si>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</si>
  <si>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</si>
  <si>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</si>
  <si>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</si>
  <si>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</si>
  <si>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</si>
  <si>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</si>
  <si>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</si>
  <si>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</si>
  <si>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</si>
  <si>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</si>
  <si>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</si>
  <si>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</si>
  <si>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</si>
  <si>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</si>
  <si>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</si>
  <si>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</si>
  <si>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</si>
  <si>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</si>
  <si>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</si>
  <si>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</si>
  <si>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</si>
  <si>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</si>
  <si>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</si>
  <si>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</si>
  <si>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</si>
  <si>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</si>
  <si>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</si>
  <si>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</si>
  <si>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</si>
  <si>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</si>
  <si>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</si>
  <si>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</si>
  <si>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</si>
  <si>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</si>
  <si>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</si>
  <si>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</si>
  <si>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</si>
  <si>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</si>
  <si>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</si>
  <si>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</si>
  <si>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</si>
  <si>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</si>
  <si>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</si>
  <si>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</si>
  <si>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</si>
  <si>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</si>
  <si>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</si>
  <si>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</si>
  <si>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</si>
  <si>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</si>
  <si>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</si>
  <si>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</si>
  <si>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</si>
  <si>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</si>
  <si>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</si>
  <si>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</si>
  <si>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</si>
  <si>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</si>
  <si>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</si>
  <si>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</si>
  <si>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</si>
  <si>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</si>
  <si>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</si>
  <si>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</si>
  <si>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</si>
  <si>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</si>
  <si>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</si>
  <si>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</si>
  <si>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</si>
  <si>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</si>
  <si>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</si>
  <si>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</si>
  <si>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</si>
  <si>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</si>
  <si>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</si>
  <si>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</si>
  <si>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</si>
  <si>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</si>
  <si>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</si>
  <si>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</si>
  <si>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</si>
  <si>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</si>
  <si>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</si>
  <si>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</si>
  <si>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</si>
  <si>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</si>
  <si>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</si>
  <si>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</si>
  <si>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</si>
  <si>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</si>
  <si>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</si>
  <si>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</si>
  <si>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</si>
  <si>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</si>
  <si>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</si>
  <si>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</si>
  <si>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</si>
  <si>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</si>
  <si>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</si>
  <si>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</si>
  <si>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</si>
  <si>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</si>
  <si>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</si>
  <si>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</si>
  <si>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</si>
  <si>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</si>
  <si>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</si>
  <si>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</si>
  <si>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</si>
  <si>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</si>
  <si>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</si>
  <si>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</si>
  <si>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</si>
  <si>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</si>
  <si>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</si>
  <si>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</si>
  <si>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</si>
  <si>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</si>
  <si>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</si>
  <si>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</si>
  <si>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</si>
  <si>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</si>
  <si>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</si>
  <si>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</si>
  <si>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</si>
  <si>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</si>
  <si>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</si>
  <si>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</si>
  <si>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</si>
  <si>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</si>
  <si>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</si>
  <si>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</si>
  <si>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</si>
  <si>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</si>
  <si>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</si>
  <si>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</si>
  <si>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</si>
  <si>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</si>
  <si>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</si>
  <si>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</si>
  <si>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</si>
  <si>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</si>
  <si>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</si>
  <si>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</si>
  <si>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</si>
  <si>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</si>
  <si>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</si>
  <si>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</si>
  <si>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</si>
  <si>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</si>
  <si>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</si>
  <si>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</si>
  <si>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</si>
  <si>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</si>
  <si>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</si>
  <si>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</si>
  <si>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</si>
  <si>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</si>
  <si>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</si>
  <si>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</si>
  <si>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</si>
  <si>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</si>
  <si>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</si>
  <si>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</si>
  <si>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</si>
  <si>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</si>
  <si>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</si>
  <si>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</si>
  <si>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</si>
  <si>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</si>
  <si>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</si>
  <si>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</si>
  <si>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</si>
  <si>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</si>
  <si>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</si>
  <si>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</si>
  <si>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</si>
  <si>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</si>
  <si>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</si>
  <si>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</si>
  <si>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</si>
  <si>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</si>
  <si>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</si>
  <si>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</si>
  <si>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</si>
  <si>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</si>
  <si>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</si>
  <si>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</si>
  <si>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</si>
  <si>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</si>
  <si>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</si>
  <si>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</si>
  <si>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</si>
  <si>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</si>
  <si>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</si>
  <si>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</si>
  <si>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</si>
  <si>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</si>
  <si>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</si>
  <si>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</si>
  <si>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</si>
  <si>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</si>
  <si>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</si>
  <si>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</si>
  <si>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</si>
  <si>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</si>
  <si>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</si>
  <si>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</si>
  <si>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</si>
  <si>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</si>
  <si>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</si>
  <si>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</si>
  <si>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</si>
  <si>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</si>
  <si>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</si>
  <si>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</si>
  <si>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</si>
  <si>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</si>
  <si>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</si>
  <si>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</si>
  <si>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</si>
  <si>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</si>
  <si>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</si>
  <si>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</si>
  <si>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</si>
  <si>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</si>
  <si>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</si>
  <si>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</si>
  <si>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</si>
  <si>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</si>
  <si>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</si>
  <si>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</si>
  <si>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</si>
  <si>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</si>
  <si>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</si>
  <si>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</si>
  <si>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</si>
  <si>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</si>
  <si>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</si>
  <si>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</si>
  <si>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</si>
  <si>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</si>
  <si>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</si>
  <si>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</si>
  <si>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</si>
  <si>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</si>
  <si>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</si>
  <si>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</si>
  <si>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</si>
  <si>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</si>
  <si>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</si>
  <si>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</si>
  <si>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</si>
  <si>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</si>
  <si>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</si>
  <si>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</si>
  <si>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</si>
  <si>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</si>
  <si>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</si>
  <si>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</si>
  <si>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</si>
  <si>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</si>
  <si>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</si>
  <si>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</si>
  <si>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</si>
  <si>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</si>
  <si>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</si>
  <si>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</si>
  <si>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</si>
  <si>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</si>
  <si>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</si>
  <si>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</si>
  <si>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</si>
  <si>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</si>
  <si>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</si>
  <si>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</si>
  <si>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</si>
  <si>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</si>
  <si>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</si>
  <si>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</si>
  <si>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</si>
  <si>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</si>
  <si>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</si>
  <si>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</si>
  <si>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</si>
  <si>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</si>
  <si>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</si>
  <si>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</si>
  <si>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</si>
  <si>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</si>
  <si>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</si>
  <si>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</si>
  <si>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</si>
  <si>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</si>
  <si>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</si>
  <si>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</si>
  <si>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</si>
  <si>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</si>
  <si>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</si>
  <si>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</si>
  <si>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</si>
  <si>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</si>
  <si>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</si>
  <si>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</si>
  <si>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</si>
  <si>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</si>
  <si>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</si>
  <si>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</si>
  <si>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</si>
  <si>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</si>
  <si>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</si>
  <si>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</si>
  <si>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</si>
  <si>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</si>
  <si>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</si>
  <si>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</si>
  <si>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</si>
  <si>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</si>
  <si>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</si>
  <si>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</si>
  <si>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</si>
  <si>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</si>
  <si>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</si>
  <si>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</si>
  <si>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</si>
  <si>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</si>
  <si>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</si>
  <si>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</si>
  <si>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</si>
  <si>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</si>
  <si>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</si>
  <si>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</si>
  <si>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</si>
  <si>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</si>
  <si>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</si>
  <si>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</si>
  <si>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</si>
  <si>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</si>
  <si>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</si>
  <si>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</si>
  <si>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</si>
  <si>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</si>
  <si>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</si>
  <si>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</si>
  <si>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</si>
  <si>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</si>
  <si>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</si>
  <si>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</si>
  <si>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</si>
  <si>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</si>
  <si>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</si>
  <si>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</si>
  <si>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</si>
  <si>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</si>
  <si>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</si>
  <si>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</si>
  <si>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</si>
  <si>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</si>
  <si>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</si>
  <si>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</si>
  <si>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</si>
  <si>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</si>
  <si>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</si>
  <si>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</si>
  <si>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</si>
  <si>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</si>
  <si>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</si>
  <si>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</si>
  <si>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</si>
  <si>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</si>
  <si>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</si>
  <si>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</si>
  <si>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</si>
  <si>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</si>
  <si>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</si>
  <si>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</si>
  <si>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</si>
  <si>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</si>
  <si>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</si>
  <si>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</si>
  <si>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</si>
  <si>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</si>
  <si>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</si>
  <si>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</si>
  <si>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</si>
  <si>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</si>
  <si>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</si>
  <si>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</si>
  <si>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</si>
  <si>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</si>
  <si>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</si>
  <si>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</si>
  <si>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</si>
  <si>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</si>
  <si>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</si>
  <si>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</si>
  <si>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</si>
  <si>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</si>
  <si>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</si>
  <si>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</si>
  <si>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</si>
  <si>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</si>
  <si>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</si>
  <si>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</si>
  <si>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</si>
  <si>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</si>
  <si>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</si>
  <si>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</si>
  <si>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</si>
  <si>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</si>
  <si>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</si>
  <si>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</si>
  <si>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</si>
  <si>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</si>
  <si>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</si>
  <si>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</si>
  <si>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</si>
  <si>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</si>
  <si>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</si>
  <si>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</si>
  <si>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</si>
  <si>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</si>
  <si>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</si>
  <si>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</si>
  <si>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</si>
  <si>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</si>
  <si>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</si>
  <si>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</si>
  <si>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</si>
  <si>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</si>
  <si>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</si>
  <si>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</si>
  <si>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</si>
  <si>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</si>
  <si>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</si>
  <si>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</si>
  <si>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</si>
  <si>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</si>
  <si>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</si>
  <si>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</si>
  <si>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</si>
  <si>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</si>
  <si>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</si>
  <si>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</si>
  <si>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</si>
  <si>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</si>
  <si>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</si>
  <si>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</si>
  <si>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</si>
  <si>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</si>
  <si>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</si>
  <si>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</si>
  <si>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</si>
  <si>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</si>
  <si>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</si>
  <si>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</si>
  <si>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</si>
  <si>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</si>
  <si>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</si>
  <si>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</si>
  <si>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</si>
  <si>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</si>
  <si>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</si>
  <si>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</si>
  <si>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</si>
  <si>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</si>
  <si>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</si>
  <si>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</si>
  <si>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</si>
  <si>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</si>
  <si>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</si>
  <si>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</si>
  <si>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</si>
  <si>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</si>
  <si>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</si>
  <si>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</si>
  <si>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</si>
  <si>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</si>
  <si>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</si>
  <si>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</si>
  <si>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</si>
  <si>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</si>
  <si>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</si>
  <si>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</si>
  <si>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</si>
  <si>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</si>
  <si>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</si>
  <si>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</si>
  <si>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</si>
  <si>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</si>
  <si>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</si>
  <si>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</si>
  <si>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</si>
  <si>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</si>
  <si>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</si>
  <si>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</si>
  <si>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</si>
  <si>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</si>
  <si>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</si>
  <si>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</si>
  <si>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</si>
  <si>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</si>
  <si>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</si>
  <si>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</si>
  <si>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</si>
  <si>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</si>
  <si>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</si>
  <si>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</si>
  <si>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</si>
  <si>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</si>
  <si>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</si>
  <si>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</si>
  <si>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</si>
  <si>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</si>
  <si>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</si>
  <si>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</si>
  <si>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</si>
  <si>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</si>
  <si>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</si>
  <si>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</si>
  <si>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</si>
  <si>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</si>
  <si>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</si>
  <si>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</si>
  <si>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</si>
  <si>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</si>
  <si>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</si>
  <si>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</si>
  <si>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</si>
  <si>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</si>
  <si>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</si>
  <si>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</si>
  <si>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</si>
  <si>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</si>
  <si>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</si>
  <si>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</si>
  <si>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</si>
  <si>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</si>
  <si>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</si>
  <si>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</si>
  <si>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</si>
  <si>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</si>
  <si>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</si>
  <si>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</si>
  <si>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</si>
  <si>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</si>
  <si>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</si>
  <si>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</si>
  <si>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</si>
  <si>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</si>
  <si>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</si>
  <si>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</si>
  <si>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</si>
  <si>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</si>
  <si>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</si>
  <si>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</si>
  <si>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</si>
  <si>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</si>
  <si>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</si>
  <si>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</si>
  <si>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</si>
  <si>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</si>
  <si>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</si>
  <si>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</si>
  <si>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</si>
  <si>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</si>
  <si>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</si>
  <si>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</si>
  <si>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</si>
  <si>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</si>
  <si>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</si>
  <si>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</si>
  <si>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</si>
  <si>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</si>
  <si>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</si>
  <si>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</si>
  <si>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</si>
  <si>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</si>
  <si>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</si>
  <si>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</si>
  <si>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</si>
  <si>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</si>
  <si>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</si>
  <si>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</si>
  <si>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</si>
  <si>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</si>
  <si>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</si>
  <si>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</si>
  <si>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</si>
  <si>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</si>
  <si>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</si>
  <si>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</si>
  <si>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</si>
  <si>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</si>
  <si>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</si>
  <si>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</si>
  <si>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</si>
  <si>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</si>
  <si>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</si>
  <si>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</si>
  <si>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</si>
  <si>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</si>
  <si>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</si>
  <si>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</si>
  <si>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</si>
  <si>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</si>
  <si>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</si>
  <si>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</si>
  <si>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</si>
  <si>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</si>
  <si>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</si>
  <si>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</si>
  <si>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</si>
  <si>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</si>
  <si>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</si>
  <si>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</si>
  <si>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</si>
  <si>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</si>
  <si>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</si>
  <si>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</si>
  <si>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</si>
  <si>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</si>
  <si>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</si>
  <si>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</si>
  <si>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</si>
  <si>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</si>
  <si>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</si>
  <si>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</si>
  <si>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</si>
  <si>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</si>
  <si>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</si>
  <si>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</si>
  <si>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</si>
  <si>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</si>
  <si>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</si>
  <si>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</si>
  <si>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</si>
  <si>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</si>
  <si>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</si>
  <si>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</si>
  <si>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</si>
  <si>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</si>
  <si>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</si>
  <si>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</si>
  <si>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</si>
  <si>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</si>
  <si>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</si>
  <si>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</si>
  <si>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</si>
  <si>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</si>
  <si>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</si>
  <si>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</si>
  <si>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</si>
  <si>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</si>
  <si>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</si>
  <si>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</si>
  <si>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</si>
  <si>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</si>
  <si>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</si>
  <si>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</si>
  <si>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</si>
  <si>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</si>
  <si>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</si>
  <si>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</si>
  <si>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</si>
  <si>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</si>
  <si>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</si>
  <si>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</si>
  <si>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</si>
  <si>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</si>
  <si>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</si>
  <si>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</si>
  <si>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</si>
  <si>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</si>
  <si>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</si>
  <si>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</si>
  <si>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</si>
  <si>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</si>
  <si>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</si>
  <si>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</si>
  <si>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</si>
  <si>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</si>
  <si>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</si>
  <si>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</si>
  <si>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</si>
  <si>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</si>
  <si>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</si>
  <si>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</si>
  <si>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</si>
  <si>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</si>
  <si>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</si>
  <si>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</si>
  <si>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</si>
  <si>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</si>
  <si>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</si>
  <si>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</si>
  <si>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</si>
  <si>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</si>
  <si>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</si>
  <si>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</si>
  <si>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</si>
  <si>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</si>
  <si>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</si>
  <si>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</si>
  <si>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</si>
  <si>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</si>
  <si>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</si>
  <si>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</si>
  <si>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</si>
  <si>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</si>
  <si>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</si>
  <si>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</si>
  <si>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</si>
  <si>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</si>
  <si>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</si>
  <si>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</si>
  <si>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</si>
  <si>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</si>
  <si>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</si>
  <si>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</si>
  <si>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</si>
  <si>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</si>
  <si>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</si>
  <si>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</si>
  <si>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</si>
  <si>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</si>
  <si>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</si>
  <si>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</si>
  <si>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</si>
  <si>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</si>
  <si>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</si>
  <si>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</si>
  <si>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</si>
  <si>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</si>
  <si>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</si>
  <si>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</si>
  <si>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</si>
  <si>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</si>
  <si>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</si>
  <si>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</si>
  <si>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</si>
  <si>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</si>
  <si>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</si>
  <si>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</si>
  <si>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</si>
  <si>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</si>
  <si>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</si>
  <si>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</si>
  <si>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</si>
  <si>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</si>
  <si>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</si>
  <si>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</si>
  <si>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</si>
  <si>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</si>
  <si>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</si>
  <si>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</si>
  <si>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</si>
  <si>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</si>
  <si>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</si>
  <si>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</si>
  <si>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</si>
  <si>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</si>
  <si>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</si>
  <si>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</si>
  <si>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</si>
  <si>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</si>
  <si>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</si>
  <si>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</si>
  <si>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</si>
  <si>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</si>
  <si>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</si>
  <si>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</si>
  <si>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</si>
  <si>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</si>
  <si>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</si>
  <si>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</si>
  <si>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</si>
  <si>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</si>
  <si>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</si>
  <si>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</si>
  <si>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</si>
  <si>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</si>
  <si>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</si>
  <si>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</si>
  <si>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</si>
  <si>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</si>
  <si>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</si>
  <si>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</si>
  <si>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</si>
  <si>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</si>
  <si>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</si>
  <si>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</si>
  <si>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</si>
  <si>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</si>
  <si>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</si>
  <si>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</si>
  <si>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</si>
  <si>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</si>
  <si>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</si>
  <si>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</si>
  <si>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</si>
  <si>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</si>
  <si>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</si>
  <si>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</si>
  <si>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</si>
  <si>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</si>
  <si>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</si>
  <si>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</si>
  <si>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</si>
  <si>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</si>
  <si>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</si>
  <si>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</si>
  <si>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</si>
  <si>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</si>
  <si>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</si>
  <si>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</si>
  <si>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</si>
  <si>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</si>
  <si>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</si>
  <si>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</si>
  <si>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</si>
  <si>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</si>
  <si>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</si>
  <si>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</si>
  <si>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</si>
  <si>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</si>
  <si>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</si>
  <si>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</si>
  <si>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</si>
  <si>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</si>
  <si>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</si>
  <si>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</si>
  <si>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</si>
  <si>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</si>
  <si>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</si>
  <si>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</si>
  <si>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</si>
  <si>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</si>
  <si>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</si>
  <si>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</si>
  <si>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</si>
  <si>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</si>
  <si>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</si>
  <si>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</si>
  <si>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</si>
  <si>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</si>
  <si>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</si>
  <si>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</si>
  <si>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</si>
  <si>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</si>
  <si>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</si>
  <si>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</si>
  <si>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</si>
  <si>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</si>
  <si>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</si>
  <si>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</si>
  <si>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</si>
  <si>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</si>
  <si>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</si>
  <si>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</si>
  <si>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</si>
  <si>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</si>
  <si>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</si>
  <si>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</si>
  <si>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</si>
  <si>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</si>
  <si>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</si>
  <si>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</si>
  <si>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</si>
  <si>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</si>
  <si>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</si>
  <si>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</si>
  <si>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</si>
  <si>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</si>
  <si>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</si>
  <si>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</si>
  <si>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</si>
  <si>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</si>
  <si>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</si>
  <si>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</si>
  <si>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</si>
  <si>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</si>
  <si>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</si>
  <si>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</si>
  <si>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</si>
  <si>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</si>
  <si>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</si>
  <si>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</si>
  <si>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</si>
  <si>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</si>
  <si>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</si>
  <si>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</si>
  <si>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</si>
  <si>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</si>
  <si>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</si>
  <si>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</si>
  <si>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</si>
  <si>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</si>
  <si>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</si>
  <si>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</si>
  <si>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</si>
  <si>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</si>
  <si>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</si>
  <si>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</si>
  <si>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</si>
  <si>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</si>
  <si>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</si>
  <si>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</si>
  <si>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</si>
  <si>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</si>
  <si>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</si>
  <si>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</si>
  <si>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</si>
  <si>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</si>
  <si>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</si>
  <si>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</si>
  <si>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</si>
  <si>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</si>
  <si>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</si>
  <si>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</si>
  <si>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</si>
  <si>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</si>
  <si>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</si>
  <si>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</si>
  <si>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</si>
  <si>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</si>
  <si>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</si>
  <si>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</si>
  <si>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</si>
  <si>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</si>
  <si>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</si>
  <si>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</si>
  <si>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</si>
  <si>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</si>
  <si>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</si>
  <si>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</si>
  <si>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</si>
  <si>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</si>
  <si>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</si>
  <si>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</si>
  <si>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</si>
  <si>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</si>
  <si>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</si>
  <si>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</si>
  <si>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</si>
  <si>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</si>
  <si>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</si>
  <si>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</si>
  <si>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</si>
  <si>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</si>
  <si>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</si>
  <si>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</si>
  <si>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</si>
  <si>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</si>
  <si>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</si>
  <si>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</si>
  <si>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</si>
  <si>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</si>
  <si>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</si>
  <si>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</si>
  <si>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</si>
  <si>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</si>
  <si>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</si>
  <si>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</si>
  <si>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</si>
  <si>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</si>
  <si>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</si>
  <si>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</si>
  <si>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</si>
  <si>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</si>
  <si>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</si>
  <si>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</si>
  <si>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</si>
  <si>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</si>
  <si>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</si>
  <si>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</si>
  <si>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</si>
  <si>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</si>
  <si>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</si>
  <si>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</si>
  <si>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</si>
  <si>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</si>
  <si>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</si>
  <si>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</si>
  <si>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</si>
  <si>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</si>
  <si>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</si>
  <si>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</si>
  <si>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</si>
  <si>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</si>
  <si>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</si>
  <si>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</si>
  <si>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</si>
  <si>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</si>
  <si>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</si>
  <si>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</si>
  <si>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</si>
  <si>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</si>
  <si>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</si>
  <si>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</si>
  <si>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</si>
  <si>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</si>
  <si>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</si>
  <si>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</si>
  <si>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</si>
  <si>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</si>
  <si>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</si>
  <si>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</si>
  <si>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</si>
  <si>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</si>
  <si>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</si>
  <si>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</si>
  <si>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</si>
  <si>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</si>
  <si>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</si>
  <si>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</si>
  <si>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</si>
  <si>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</si>
  <si>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</si>
  <si>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</si>
  <si>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</si>
  <si>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</si>
  <si>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</si>
  <si>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</si>
  <si>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</si>
  <si>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</si>
  <si>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</si>
  <si>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</si>
  <si>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</si>
  <si>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</si>
  <si>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</si>
  <si>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</si>
  <si>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</si>
  <si>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</si>
  <si>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</si>
  <si>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</si>
  <si>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</si>
  <si>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</si>
  <si>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</si>
  <si>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</si>
  <si>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</si>
  <si>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</si>
  <si>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</si>
  <si>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</si>
  <si>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</si>
  <si>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</si>
  <si>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</si>
  <si>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</si>
  <si>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</si>
  <si>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</si>
  <si>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</si>
  <si>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</si>
  <si>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</si>
  <si>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</si>
  <si>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</si>
  <si>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</si>
  <si>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</si>
  <si>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</si>
  <si>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</si>
  <si>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</si>
  <si>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</si>
  <si>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</si>
  <si>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</si>
  <si>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</si>
  <si>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</si>
  <si>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</si>
  <si>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</si>
  <si>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</si>
  <si>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</si>
  <si>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</si>
  <si>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</si>
  <si>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</si>
  <si>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</si>
  <si>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</si>
  <si>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</si>
  <si>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</si>
  <si>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</si>
  <si>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</si>
  <si>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</si>
  <si>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</si>
  <si>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</si>
  <si>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</si>
  <si>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</si>
  <si>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</si>
  <si>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</si>
  <si>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</si>
  <si>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</si>
  <si>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</si>
  <si>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</si>
  <si>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</si>
  <si>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</si>
  <si>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</si>
  <si>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</si>
  <si>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</si>
  <si>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</si>
  <si>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</si>
  <si>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</si>
  <si>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</si>
  <si>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</si>
  <si>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</si>
  <si>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</si>
  <si>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</si>
  <si>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</si>
  <si>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</si>
  <si>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</si>
  <si>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</si>
  <si>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</si>
  <si>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</si>
  <si>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</si>
  <si>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</si>
  <si>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</si>
  <si>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</si>
  <si>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</si>
  <si>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</si>
  <si>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</si>
  <si>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</si>
  <si>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</si>
  <si>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</si>
  <si>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</si>
  <si>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</si>
  <si>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</si>
  <si>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</si>
  <si>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</si>
  <si>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</si>
  <si>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</si>
  <si>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</si>
  <si>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</si>
  <si>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</si>
  <si>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</si>
  <si>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</si>
  <si>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</si>
  <si>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</si>
  <si>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</si>
  <si>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</si>
  <si>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</si>
  <si>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</si>
  <si>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</si>
  <si>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</si>
  <si>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</si>
  <si>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</si>
  <si>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</si>
  <si>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</si>
  <si>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</si>
  <si>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</si>
  <si>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</si>
  <si>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</si>
  <si>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</si>
  <si>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</si>
  <si>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</si>
  <si>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</si>
  <si>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</si>
  <si>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</si>
  <si>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</si>
  <si>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</si>
  <si>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</si>
  <si>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</si>
  <si>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</si>
  <si>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</si>
  <si>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</si>
  <si>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</si>
  <si>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</si>
  <si>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</si>
  <si>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</si>
  <si>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</si>
  <si>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</si>
  <si>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</si>
  <si>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</si>
  <si>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</si>
  <si>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</si>
  <si>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</si>
  <si>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</si>
  <si>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</si>
  <si>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</si>
  <si>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</si>
  <si>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</si>
  <si>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</si>
  <si>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</si>
  <si>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</si>
  <si>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</si>
  <si>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</si>
  <si>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</si>
  <si>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</si>
  <si>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</si>
  <si>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</si>
  <si>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</si>
  <si>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</si>
  <si>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</si>
  <si>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</si>
  <si>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</si>
  <si>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</si>
  <si>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</si>
  <si>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</si>
  <si>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</si>
  <si>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</si>
  <si>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</si>
  <si>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</si>
  <si>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</si>
  <si>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</si>
  <si>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</si>
  <si>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</si>
  <si>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</si>
  <si>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</si>
  <si>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</si>
  <si>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</si>
  <si>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</si>
  <si>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</si>
  <si>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</si>
  <si>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</si>
  <si>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</si>
  <si>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</si>
  <si>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</si>
  <si>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</si>
  <si>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</si>
  <si>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</si>
  <si>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</si>
  <si>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</si>
  <si>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</si>
  <si>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</si>
  <si>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</si>
  <si>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</si>
  <si>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</si>
  <si>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</si>
  <si>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</si>
  <si>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</si>
  <si>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</si>
  <si>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</si>
  <si>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</si>
  <si>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</si>
  <si>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</si>
  <si>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</si>
  <si>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</si>
  <si>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</si>
  <si>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</si>
  <si>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</si>
  <si>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</si>
  <si>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</si>
  <si>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</si>
  <si>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</si>
  <si>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</si>
  <si>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</si>
  <si>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</si>
  <si>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</si>
  <si>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</si>
  <si>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</si>
  <si>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</si>
  <si>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</si>
  <si>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</si>
  <si>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</si>
  <si>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</si>
  <si>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</si>
  <si>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</si>
  <si>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</si>
  <si>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</si>
  <si>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</si>
  <si>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</si>
  <si>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</si>
  <si>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</si>
  <si>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</si>
  <si>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</si>
  <si>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</si>
  <si>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</si>
  <si>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</si>
  <si>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</si>
  <si>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</si>
  <si>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</si>
  <si>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</si>
  <si>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</si>
  <si>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</si>
  <si>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</si>
  <si>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</si>
  <si>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</si>
  <si>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</si>
  <si>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</si>
  <si>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</si>
  <si>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</si>
  <si>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</si>
  <si>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</si>
  <si>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</si>
  <si>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</si>
  <si>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</si>
  <si>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</si>
  <si>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</si>
  <si>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</si>
  <si>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</si>
  <si>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</si>
  <si>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</si>
  <si>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</si>
  <si>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</si>
  <si>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</si>
  <si>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</si>
  <si>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</si>
  <si>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</si>
  <si>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</si>
  <si>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</si>
  <si>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</si>
  <si>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</si>
  <si>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</si>
  <si>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</si>
  <si>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</si>
  <si>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</si>
  <si>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</si>
  <si>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</si>
  <si>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</si>
  <si>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</si>
  <si>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</si>
  <si>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</si>
  <si>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</si>
  <si>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</si>
  <si>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</si>
  <si>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</si>
  <si>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</si>
  <si>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</si>
  <si>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</si>
  <si>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</si>
  <si>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</si>
  <si>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</si>
  <si>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</si>
  <si>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</si>
  <si>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</si>
  <si>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</si>
  <si>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</si>
  <si>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</si>
  <si>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</si>
  <si>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</si>
  <si>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</si>
  <si>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</si>
  <si>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</si>
  <si>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</si>
  <si>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</si>
  <si>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</si>
  <si>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</si>
  <si>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</si>
  <si>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</si>
  <si>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</si>
  <si>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</si>
  <si>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</si>
  <si>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</si>
  <si>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</si>
  <si>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</si>
  <si>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</si>
  <si>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</si>
  <si>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</si>
  <si>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</si>
  <si>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</si>
  <si>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</si>
  <si>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</si>
  <si>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</si>
  <si>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</si>
  <si>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</si>
  <si>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</si>
  <si>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</si>
  <si>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</si>
  <si>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</si>
  <si>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</si>
  <si>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</si>
  <si>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</si>
  <si>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</si>
  <si>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</si>
  <si>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</si>
  <si>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</si>
  <si>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</si>
  <si>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</si>
  <si>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</si>
  <si>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</si>
  <si>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</si>
  <si>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</si>
  <si>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</si>
  <si>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</si>
  <si>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</si>
  <si>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</si>
  <si>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</si>
  <si>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</si>
  <si>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</si>
  <si>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</si>
  <si>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</si>
  <si>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</si>
  <si>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</si>
  <si>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</si>
  <si>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</si>
  <si>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</si>
  <si>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</si>
  <si>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</si>
  <si>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</si>
  <si>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</si>
  <si>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</si>
  <si>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</si>
  <si>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</si>
  <si>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</si>
  <si>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</si>
  <si>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</si>
  <si>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</si>
  <si>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</si>
  <si>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</si>
  <si>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</si>
  <si>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</si>
  <si>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</si>
  <si>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</si>
  <si>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</si>
  <si>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</si>
  <si>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</si>
  <si>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</si>
  <si>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</si>
  <si>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</si>
  <si>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</si>
  <si>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</si>
  <si>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</si>
  <si>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</si>
  <si>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</si>
  <si>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</si>
  <si>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</si>
  <si>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</si>
  <si>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</si>
  <si>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</si>
  <si>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</si>
  <si>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</si>
  <si>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</si>
  <si>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</si>
  <si>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</si>
  <si>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</si>
  <si>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</si>
  <si>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</si>
  <si>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</si>
  <si>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</si>
  <si>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</si>
  <si>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</si>
  <si>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</si>
  <si>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</si>
  <si>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</si>
  <si>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</si>
  <si>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</si>
  <si>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</si>
  <si>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</si>
  <si>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</si>
  <si>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</si>
  <si>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</si>
  <si>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</si>
  <si>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</si>
  <si>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</si>
  <si>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</si>
  <si>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</si>
  <si>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</si>
  <si>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</si>
  <si>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</si>
  <si>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</si>
  <si>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</si>
  <si>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</si>
  <si>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</si>
  <si>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</si>
  <si>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</si>
  <si>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</si>
  <si>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</si>
  <si>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</si>
  <si>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</si>
  <si>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</si>
  <si>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</si>
  <si>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</si>
  <si>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</si>
  <si>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</si>
  <si>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</si>
  <si>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</si>
  <si>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</si>
  <si>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</si>
  <si>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</si>
  <si>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</si>
  <si>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</si>
  <si>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</si>
  <si>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</si>
  <si>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</si>
  <si>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</si>
  <si>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</si>
  <si>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</si>
  <si>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</si>
  <si>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</si>
  <si>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</si>
  <si>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</si>
  <si>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</si>
  <si>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</si>
  <si>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</si>
  <si>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</si>
  <si>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</si>
  <si>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</si>
  <si>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</si>
  <si>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</si>
  <si>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</si>
  <si>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</si>
  <si>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</si>
  <si>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</si>
  <si>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</si>
  <si>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</si>
  <si>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</si>
  <si>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</si>
  <si>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</si>
  <si>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</si>
  <si>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</si>
  <si>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</si>
  <si>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</si>
  <si>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</si>
  <si>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</si>
  <si>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</si>
  <si>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</si>
  <si>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</si>
  <si>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</si>
  <si>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</si>
  <si>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</si>
  <si>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</si>
  <si>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</si>
  <si>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</si>
  <si>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</si>
  <si>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</si>
  <si>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</si>
  <si>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</si>
  <si>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</si>
  <si>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</si>
  <si>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</si>
  <si>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</si>
  <si>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</si>
  <si>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</si>
  <si>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</si>
  <si>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</si>
  <si>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</si>
  <si>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</si>
  <si>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</si>
  <si>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</si>
  <si>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</si>
  <si>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</si>
  <si>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</si>
  <si>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</si>
  <si>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</si>
  <si>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</si>
  <si>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</si>
  <si>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</si>
  <si>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</si>
  <si>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</si>
  <si>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</si>
  <si>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</si>
  <si>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</si>
  <si>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</si>
  <si>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</si>
  <si>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</si>
  <si>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</si>
  <si>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</si>
  <si>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</si>
  <si>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</si>
  <si>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</si>
  <si>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</si>
  <si>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</si>
  <si>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</si>
  <si>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</si>
  <si>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</si>
  <si>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</si>
  <si>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</si>
  <si>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</si>
  <si>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</si>
  <si>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</si>
  <si>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</si>
  <si>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</si>
  <si>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</si>
  <si>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</si>
  <si>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</si>
  <si>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</si>
  <si>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</si>
  <si>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</si>
  <si>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</si>
  <si>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</si>
  <si>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</si>
  <si>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</si>
  <si>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</si>
  <si>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</si>
  <si>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</si>
  <si>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</si>
  <si>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</si>
  <si>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</si>
  <si>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</si>
  <si>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</si>
  <si>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</si>
  <si>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</si>
  <si>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</si>
  <si>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</si>
  <si>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</si>
  <si>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</si>
  <si>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</si>
  <si>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</si>
  <si>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</si>
  <si>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</si>
  <si>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</si>
  <si>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</si>
  <si>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</si>
  <si>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</si>
  <si>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</si>
  <si>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</si>
  <si>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</si>
  <si>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</si>
  <si>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</si>
  <si>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</si>
  <si>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</si>
  <si>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</si>
  <si>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</si>
  <si>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</si>
  <si>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</si>
  <si>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</si>
  <si>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</si>
  <si>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</si>
  <si>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</si>
  <si>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</si>
  <si>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</si>
  <si>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</si>
  <si>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</si>
  <si>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</si>
  <si>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</si>
  <si>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</si>
  <si>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</si>
  <si>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</si>
  <si>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</si>
  <si>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</si>
  <si>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</si>
  <si>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</si>
  <si>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</si>
  <si>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</si>
  <si>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</si>
  <si>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</si>
  <si>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</si>
  <si>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</si>
  <si>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</si>
  <si>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</si>
  <si>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</si>
  <si>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</si>
  <si>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</si>
  <si>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</si>
  <si>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</si>
  <si>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</si>
  <si>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</si>
  <si>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</si>
  <si>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</si>
  <si>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</si>
  <si>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</si>
  <si>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</si>
  <si>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</si>
  <si>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</si>
  <si>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</si>
  <si>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</si>
  <si>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</si>
  <si>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</si>
  <si>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</si>
  <si>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</si>
  <si>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</si>
  <si>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</si>
  <si>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</si>
  <si>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</si>
  <si>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</si>
  <si>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</si>
  <si>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</si>
  <si>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</si>
  <si>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</si>
  <si>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</si>
  <si>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</si>
  <si>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</si>
  <si>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</si>
  <si>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</si>
  <si>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</si>
  <si>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</si>
  <si>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</si>
  <si>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</si>
  <si>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</si>
  <si>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</si>
  <si>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</si>
  <si>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</si>
  <si>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</si>
  <si>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</si>
  <si>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</si>
  <si>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</si>
  <si>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</si>
  <si>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</si>
  <si>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</si>
  <si>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</si>
  <si>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</si>
  <si>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</si>
  <si>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</si>
  <si>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</si>
  <si>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</si>
  <si>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</si>
  <si>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</si>
  <si>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</si>
  <si>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</si>
  <si>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</si>
  <si>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</si>
  <si>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</si>
  <si>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</si>
  <si>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</si>
  <si>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</si>
  <si>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</si>
  <si>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</si>
  <si>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</si>
  <si>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</si>
  <si>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</si>
  <si>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</si>
  <si>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</si>
  <si>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</si>
  <si>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</si>
  <si>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</si>
  <si>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</si>
  <si>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</si>
  <si>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</si>
  <si>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</si>
  <si>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</si>
  <si>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</si>
  <si>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</si>
  <si>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</si>
  <si>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</si>
  <si>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</si>
  <si>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</si>
  <si>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</si>
  <si>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</si>
  <si>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</si>
  <si>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</si>
  <si>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</si>
  <si>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</si>
  <si>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</si>
  <si>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</si>
  <si>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</si>
  <si>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</si>
  <si>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</si>
  <si>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</si>
  <si>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</si>
  <si>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</si>
  <si>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</si>
  <si>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</si>
  <si>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</si>
  <si>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</si>
  <si>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</si>
  <si>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</si>
  <si>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</si>
  <si>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</si>
  <si>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</si>
  <si>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</si>
  <si>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</si>
  <si>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</si>
  <si>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</si>
  <si>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</si>
  <si>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</si>
  <si>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</si>
  <si>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</si>
  <si>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</si>
  <si>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</si>
  <si>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</si>
  <si>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</si>
  <si>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</si>
  <si>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</si>
  <si>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</si>
  <si>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</si>
  <si>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</si>
  <si>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</si>
  <si>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</si>
  <si>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</si>
  <si>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</si>
  <si>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</si>
  <si>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</si>
  <si>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</si>
  <si>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</si>
  <si>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</si>
  <si>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</si>
  <si>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</si>
  <si>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</si>
  <si>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</si>
  <si>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</si>
  <si>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</si>
  <si>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</si>
  <si>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</si>
  <si>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</si>
  <si>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</si>
  <si>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</si>
  <si>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</si>
  <si>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</si>
  <si>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</si>
  <si>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</si>
  <si>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</si>
  <si>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</si>
  <si>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</si>
  <si>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</si>
  <si>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</si>
  <si>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</si>
  <si>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</si>
  <si>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</si>
  <si>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</si>
  <si>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</si>
  <si>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</si>
  <si>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</si>
  <si>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</si>
  <si>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</si>
  <si>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</si>
  <si>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</si>
  <si>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</si>
  <si>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</si>
  <si>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</si>
  <si>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</si>
  <si>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</si>
  <si>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</si>
  <si>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</si>
  <si>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</si>
  <si>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</si>
  <si>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</si>
  <si>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</si>
  <si>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</si>
  <si>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</si>
  <si>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</si>
  <si>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</si>
  <si>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</si>
  <si>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</si>
  <si>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</si>
  <si>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</si>
  <si>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</si>
  <si>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</si>
  <si>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</si>
  <si>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</si>
  <si>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</si>
  <si>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</si>
  <si>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</si>
  <si>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</si>
  <si>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</si>
  <si>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</si>
  <si>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</si>
  <si>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</si>
  <si>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</si>
  <si>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</si>
  <si>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</si>
  <si>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</si>
  <si>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</si>
  <si>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</si>
  <si>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</si>
  <si>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</si>
  <si>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</si>
  <si>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</si>
  <si>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</si>
  <si>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</si>
  <si>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</si>
  <si>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</si>
  <si>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</si>
  <si>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</si>
  <si>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</si>
  <si>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</si>
  <si>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</si>
  <si>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</si>
  <si>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</si>
  <si>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</si>
  <si>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</si>
  <si>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</si>
  <si>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</si>
  <si>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</si>
  <si>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</si>
  <si>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</si>
  <si>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</si>
  <si>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</si>
  <si>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</si>
  <si>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</si>
  <si>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</si>
  <si>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</si>
  <si>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</si>
  <si>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</si>
  <si>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</si>
  <si>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</si>
  <si>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</si>
  <si>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</si>
  <si>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</si>
  <si>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</si>
  <si>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</si>
  <si>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</si>
  <si>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</si>
  <si>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</si>
  <si>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</si>
  <si>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</si>
  <si>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</si>
  <si>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</si>
  <si>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</si>
  <si>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</si>
  <si>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</si>
  <si>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</si>
  <si>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</si>
  <si>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</si>
  <si>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</si>
  <si>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</si>
  <si>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</si>
  <si>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</si>
  <si>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</si>
  <si>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</si>
  <si>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</si>
  <si>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</si>
  <si>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</si>
  <si>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</si>
  <si>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</si>
  <si>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</si>
  <si>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</si>
  <si>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</si>
  <si>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</si>
  <si>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</si>
  <si>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</si>
  <si>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</si>
  <si>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</si>
  <si>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</si>
  <si>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</si>
  <si>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</si>
  <si>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</si>
  <si>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</si>
  <si>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</si>
  <si>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</si>
  <si>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</si>
  <si>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</si>
  <si>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</si>
  <si>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</si>
  <si>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</si>
  <si>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</si>
  <si>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</si>
  <si>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</si>
  <si>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</si>
  <si>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</si>
  <si>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</si>
  <si>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</si>
  <si>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</si>
  <si>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</si>
  <si>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</si>
  <si>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</si>
  <si>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</si>
  <si>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</si>
  <si>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</si>
  <si>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</si>
  <si>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</si>
  <si>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</si>
  <si>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</si>
  <si>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</si>
  <si>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</si>
  <si>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</si>
  <si>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</si>
  <si>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</si>
  <si>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</si>
  <si>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</si>
  <si>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</si>
  <si>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</si>
  <si>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</si>
  <si>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</si>
  <si>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</si>
  <si>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</si>
  <si>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</si>
  <si>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</si>
  <si>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</si>
  <si>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</si>
  <si>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</si>
  <si>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</si>
  <si>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</si>
  <si>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</si>
  <si>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</si>
  <si>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</si>
  <si>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</si>
  <si>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</si>
  <si>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</si>
  <si>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</si>
  <si>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</si>
  <si>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</si>
  <si>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</si>
  <si>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</si>
  <si>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</si>
  <si>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</si>
  <si>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</si>
  <si>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</si>
  <si>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</si>
  <si>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</si>
  <si>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</si>
  <si>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</si>
  <si>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</si>
  <si>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</si>
  <si>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</si>
  <si>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</si>
  <si>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</si>
  <si>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</si>
  <si>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</si>
  <si>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</si>
  <si>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</si>
  <si>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</si>
  <si>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</si>
  <si>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</si>
  <si>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</si>
  <si>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</si>
  <si>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</si>
  <si>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</si>
  <si>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</si>
  <si>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</si>
  <si>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</si>
  <si>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</si>
  <si>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</si>
  <si>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</si>
  <si>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</si>
  <si>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</si>
  <si>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</si>
  <si>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</si>
  <si>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</si>
  <si>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</si>
  <si>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</si>
  <si>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</si>
  <si>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</si>
  <si>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</si>
  <si>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</si>
  <si>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</si>
  <si>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</si>
  <si>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</si>
  <si>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</si>
  <si>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</si>
  <si>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</si>
  <si>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</si>
  <si>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</si>
  <si>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</si>
  <si>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</si>
  <si>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</si>
  <si>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</si>
  <si>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</si>
  <si>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</si>
  <si>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</si>
  <si>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</si>
  <si>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</si>
  <si>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</si>
  <si>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</si>
  <si>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</si>
  <si>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</si>
  <si>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</si>
  <si>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</si>
  <si>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</si>
  <si>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</si>
  <si>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</si>
  <si>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</si>
  <si>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</si>
  <si>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</si>
  <si>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</si>
  <si>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</si>
  <si>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</si>
  <si>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</si>
  <si>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</si>
  <si>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</si>
  <si>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</si>
  <si>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</si>
  <si>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</si>
  <si>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</si>
  <si>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</si>
  <si>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</si>
  <si>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</si>
  <si>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</si>
  <si>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</si>
  <si>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</si>
  <si>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</si>
  <si>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</si>
  <si>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</si>
  <si>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</si>
  <si>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</si>
  <si>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</si>
  <si>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</si>
  <si>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</si>
  <si>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</si>
  <si>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</si>
  <si>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</si>
  <si>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</si>
  <si>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</si>
  <si>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</si>
  <si>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</si>
  <si>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</si>
  <si>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</si>
  <si>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</si>
  <si>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</si>
  <si>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</si>
  <si>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</si>
  <si>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</si>
  <si>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</si>
  <si>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</si>
  <si>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</si>
  <si>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</si>
  <si>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</si>
  <si>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</si>
  <si>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</si>
  <si>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</si>
  <si>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</si>
  <si>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</si>
  <si>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</si>
  <si>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</si>
  <si>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</si>
  <si>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</si>
  <si>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</si>
  <si>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</si>
  <si>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</si>
  <si>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</si>
  <si>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</si>
  <si>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</si>
  <si>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</si>
  <si>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</si>
  <si>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</si>
  <si>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</si>
  <si>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</si>
  <si>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</si>
  <si>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</si>
  <si>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</si>
  <si>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</si>
  <si>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</si>
  <si>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</si>
  <si>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</si>
  <si>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</si>
  <si>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</si>
  <si>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</si>
  <si>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</si>
  <si>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</si>
  <si>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</si>
  <si>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</si>
  <si>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</si>
  <si>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</si>
  <si>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</si>
  <si>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</si>
  <si>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</si>
  <si>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</si>
  <si>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</si>
  <si>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</si>
  <si>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</si>
  <si>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</si>
  <si>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</si>
  <si>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</si>
  <si>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</si>
  <si>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</si>
  <si>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</si>
  <si>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</si>
  <si>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</si>
  <si>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</si>
  <si>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</si>
  <si>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</si>
  <si>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</si>
  <si>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</si>
  <si>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</si>
  <si>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</si>
  <si>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</si>
  <si>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</si>
  <si>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</si>
  <si>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</si>
  <si>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</si>
  <si>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</si>
  <si>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</si>
  <si>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</si>
  <si>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</si>
  <si>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</si>
  <si>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</si>
  <si>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</si>
  <si>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</si>
  <si>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</si>
  <si>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</si>
  <si>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</si>
  <si>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</si>
  <si>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</si>
  <si>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</si>
  <si>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</si>
  <si>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</si>
  <si>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</si>
  <si>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</si>
  <si>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</si>
  <si>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</si>
  <si>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</si>
  <si>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</si>
  <si>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</si>
  <si>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</si>
  <si>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</si>
  <si>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</si>
  <si>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</si>
  <si>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</si>
  <si>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</si>
  <si>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</si>
  <si>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</si>
  <si>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</si>
  <si>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</si>
  <si>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</si>
  <si>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</si>
  <si>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</si>
  <si>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</si>
  <si>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</si>
  <si>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</si>
  <si>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</si>
  <si>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</si>
  <si>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</si>
  <si>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</si>
  <si>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</si>
  <si>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</si>
  <si>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</si>
  <si>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</si>
  <si>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</si>
  <si>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</si>
  <si>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</si>
  <si>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</si>
  <si>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</si>
  <si>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</si>
  <si>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</si>
  <si>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</si>
  <si>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</si>
  <si>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</si>
  <si>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</si>
  <si>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</si>
  <si>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</si>
  <si>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</si>
  <si>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</si>
  <si>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</si>
  <si>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</si>
  <si>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</si>
  <si>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</si>
  <si>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</si>
  <si>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</si>
  <si>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</si>
  <si>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</si>
  <si>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</si>
  <si>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</si>
  <si>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</si>
  <si>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</si>
  <si>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</si>
  <si>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</si>
  <si>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</si>
  <si>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</si>
  <si>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</si>
  <si>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</si>
  <si>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</si>
  <si>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</si>
  <si>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</si>
  <si>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</si>
  <si>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</si>
  <si>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</si>
  <si>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</si>
  <si>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</si>
  <si>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</si>
  <si>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</si>
  <si>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</si>
  <si>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</si>
  <si>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</si>
  <si>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</si>
  <si>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</si>
  <si>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</si>
  <si>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</si>
  <si>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</si>
  <si>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</si>
  <si>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</si>
  <si>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</si>
  <si>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</si>
  <si>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</si>
  <si>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</si>
  <si>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</si>
  <si>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</si>
  <si>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</si>
  <si>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</si>
  <si>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</si>
  <si>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</si>
  <si>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</si>
  <si>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</si>
  <si>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</si>
  <si>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</si>
  <si>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</si>
  <si>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</si>
  <si>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</si>
  <si>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</si>
  <si>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</si>
  <si>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</si>
  <si>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</si>
  <si>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</si>
  <si>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</si>
  <si>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</si>
  <si>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</si>
  <si>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</si>
  <si>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</si>
  <si>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</si>
  <si>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</si>
  <si>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</si>
  <si>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</si>
  <si>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</si>
  <si>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</si>
  <si>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</si>
  <si>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</si>
  <si>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</si>
  <si>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</si>
  <si>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</si>
  <si>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</si>
  <si>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</si>
  <si>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</si>
  <si>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</si>
  <si>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</si>
  <si>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</si>
  <si>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</si>
  <si>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</si>
  <si>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</si>
  <si>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</si>
  <si>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</si>
  <si>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</si>
  <si>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</si>
  <si>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</si>
  <si>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</si>
  <si>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</si>
  <si>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</si>
  <si>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</si>
  <si>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</si>
  <si>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</si>
  <si>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</si>
  <si>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</si>
  <si>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</si>
  <si>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</si>
  <si>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</si>
  <si>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</si>
  <si>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</si>
  <si>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</si>
  <si>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</si>
  <si>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</si>
  <si>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</si>
  <si>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</si>
  <si>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</si>
  <si>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</si>
  <si>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</si>
  <si>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</si>
  <si>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</si>
  <si>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</si>
  <si>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</si>
  <si>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</si>
  <si>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</si>
  <si>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</si>
  <si>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</si>
  <si>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</si>
  <si>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</si>
  <si>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</si>
  <si>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</si>
  <si>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</si>
  <si>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</si>
  <si>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</si>
  <si>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</si>
  <si>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</si>
  <si>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</si>
  <si>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</si>
  <si>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</si>
  <si>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</si>
  <si>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</si>
  <si>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</si>
  <si>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</si>
  <si>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</si>
  <si>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</si>
  <si>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</si>
  <si>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</si>
  <si>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</si>
  <si>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</si>
  <si>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</si>
  <si>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</si>
  <si>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</si>
  <si>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</si>
  <si>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</si>
  <si>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</si>
  <si>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</si>
  <si>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</si>
  <si>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</si>
  <si>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</si>
  <si>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</si>
  <si>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</si>
  <si>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</si>
  <si>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</si>
  <si>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</si>
  <si>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</si>
  <si>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</si>
  <si>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</si>
  <si>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</si>
  <si>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</si>
  <si>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</si>
  <si>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</si>
  <si>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</si>
  <si>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</si>
  <si>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</si>
  <si>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</si>
  <si>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</si>
  <si>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</si>
  <si>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</si>
  <si>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</si>
  <si>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</si>
  <si>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</si>
  <si>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</si>
  <si>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</si>
  <si>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</si>
  <si>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</si>
  <si>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</si>
  <si>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</si>
  <si>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</si>
  <si>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</si>
  <si>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</si>
  <si>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</si>
  <si>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</si>
  <si>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</si>
  <si>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</si>
  <si>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</si>
  <si>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</si>
  <si>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</si>
  <si>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</si>
  <si>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</si>
  <si>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</si>
  <si>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</si>
  <si>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</si>
  <si>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</si>
  <si>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</si>
  <si>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</si>
  <si>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</si>
  <si>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</si>
  <si>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</si>
  <si>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</si>
  <si>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</si>
  <si>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</si>
  <si>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</si>
  <si>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</si>
  <si>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</si>
  <si>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</si>
  <si>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</si>
  <si>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</si>
  <si>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</si>
  <si>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</si>
  <si>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</si>
  <si>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</si>
  <si>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</si>
  <si>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</si>
  <si>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</si>
  <si>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</si>
  <si>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</si>
  <si>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</si>
  <si>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</si>
  <si>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</si>
  <si>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</si>
  <si>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</si>
  <si>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</si>
  <si>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</si>
  <si>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</si>
  <si>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</si>
  <si>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</si>
  <si>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</si>
  <si>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</si>
  <si>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</si>
  <si>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</si>
  <si>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</si>
  <si>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</si>
  <si>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</si>
  <si>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</si>
  <si>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</si>
  <si>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</si>
  <si>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</si>
  <si>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</si>
  <si>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</si>
  <si>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</si>
  <si>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</si>
  <si>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</si>
  <si>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</si>
  <si>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</si>
  <si>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</si>
  <si>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</si>
  <si>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</si>
  <si>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</si>
  <si>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</si>
  <si>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</si>
  <si>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</si>
  <si>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</si>
  <si>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</si>
  <si>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</si>
  <si>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</si>
  <si>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</si>
  <si>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</si>
  <si>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</si>
  <si>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</si>
  <si>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</si>
  <si>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</si>
  <si>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</si>
  <si>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</si>
  <si>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</si>
  <si>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</si>
  <si>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</si>
  <si>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</si>
  <si>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</si>
  <si>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</si>
  <si>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</si>
  <si>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</si>
  <si>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</si>
  <si>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</si>
  <si>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</si>
  <si>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</si>
  <si>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</si>
  <si>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</si>
  <si>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</si>
  <si>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</si>
  <si>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</si>
  <si>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</si>
  <si>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</si>
  <si>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</si>
  <si>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</si>
  <si>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</si>
  <si>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</si>
  <si>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</si>
  <si>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</si>
  <si>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</si>
  <si>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</si>
  <si>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</si>
  <si>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</si>
  <si>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</si>
  <si>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</si>
  <si>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</si>
  <si>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</si>
  <si>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</si>
  <si>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</si>
  <si>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</si>
  <si>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</si>
  <si>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</si>
  <si>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</si>
  <si>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</si>
  <si>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</si>
  <si>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</si>
  <si>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</si>
  <si>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</si>
  <si>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</si>
  <si>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</si>
  <si>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</si>
  <si>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</si>
  <si>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</si>
  <si>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</si>
  <si>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</si>
  <si>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</si>
  <si>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</si>
  <si>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</si>
  <si>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</si>
  <si>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</si>
  <si>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</si>
  <si>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</si>
  <si>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</si>
  <si>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</si>
  <si>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</si>
  <si>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</si>
  <si>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</si>
  <si>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</si>
  <si>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</si>
  <si>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</si>
  <si>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</si>
  <si>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</si>
  <si>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</si>
  <si>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</si>
  <si>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</si>
  <si>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</si>
  <si>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</si>
  <si>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</si>
  <si>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</si>
  <si>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</si>
  <si>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</si>
  <si>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</si>
  <si>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</si>
  <si>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</si>
  <si>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</si>
  <si>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</si>
  <si>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</si>
  <si>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</si>
  <si>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</si>
  <si>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</si>
  <si>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</si>
  <si>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</si>
  <si>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</si>
  <si>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</si>
  <si>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</si>
  <si>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</si>
  <si>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</si>
  <si>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</si>
  <si>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</si>
  <si>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</si>
  <si>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</si>
  <si>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</si>
  <si>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</si>
  <si>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</si>
  <si>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</si>
  <si>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</si>
  <si>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</si>
  <si>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</si>
  <si>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</si>
  <si>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</si>
  <si>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</si>
  <si>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</si>
  <si>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</si>
  <si>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</si>
  <si>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</si>
  <si>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</si>
  <si>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</si>
  <si>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</si>
  <si>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</si>
  <si>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</si>
  <si>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</si>
  <si>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</si>
  <si>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</si>
  <si>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</si>
  <si>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</si>
  <si>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</si>
  <si>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</si>
  <si>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</si>
  <si>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</si>
  <si>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</si>
  <si>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</si>
  <si>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</si>
  <si>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</si>
  <si>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</si>
  <si>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</si>
  <si>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</si>
  <si>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</si>
  <si>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</si>
  <si>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</si>
  <si>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</si>
  <si>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</si>
  <si>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</si>
  <si>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</si>
  <si>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</si>
  <si>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</si>
  <si>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</si>
  <si>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</si>
  <si>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</si>
  <si>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</si>
  <si>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</si>
  <si>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</si>
  <si>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</si>
  <si>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</si>
  <si>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</si>
  <si>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</si>
  <si>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</si>
  <si>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</si>
  <si>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</si>
  <si>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</si>
  <si>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</si>
  <si>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</si>
  <si>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</si>
  <si>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</si>
  <si>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</si>
  <si>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</si>
  <si>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</si>
  <si>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</si>
  <si>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</si>
  <si>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</si>
  <si>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</si>
  <si>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</si>
  <si>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</si>
  <si>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</si>
  <si>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</si>
  <si>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</si>
  <si>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</si>
  <si>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</si>
  <si>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</si>
  <si>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</si>
  <si>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</si>
  <si>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</si>
  <si>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</si>
  <si>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</si>
  <si>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</si>
  <si>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</si>
  <si>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</si>
  <si>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</si>
  <si>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</si>
  <si>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</si>
  <si>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</si>
  <si>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</si>
  <si>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</si>
  <si>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</si>
  <si>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</si>
  <si>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</si>
  <si>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</si>
  <si>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</si>
  <si>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</si>
  <si>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</si>
  <si>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</si>
  <si>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</si>
  <si>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</si>
  <si>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</si>
  <si>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</si>
  <si>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</si>
  <si>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</si>
  <si>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</si>
  <si>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</si>
  <si>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</si>
  <si>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</si>
  <si>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</si>
  <si>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</si>
  <si>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</si>
  <si>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</si>
  <si>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</si>
  <si>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</si>
  <si>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</si>
  <si>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</si>
  <si>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</si>
  <si>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</si>
  <si>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</si>
  <si>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</si>
  <si>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</si>
  <si>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</si>
  <si>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</si>
  <si>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</si>
  <si>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</si>
  <si>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</si>
  <si>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</si>
  <si>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</si>
  <si>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</si>
  <si>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</si>
  <si>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</si>
  <si>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</si>
  <si>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</si>
  <si>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</si>
  <si>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</si>
  <si>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</si>
  <si>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</si>
  <si>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</si>
  <si>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</si>
  <si>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</si>
  <si>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</si>
  <si>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</si>
  <si>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</si>
  <si>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</si>
  <si>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</si>
  <si>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</si>
  <si>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</si>
  <si>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</si>
  <si>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</si>
  <si>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</si>
  <si>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</si>
  <si>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</si>
  <si>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</si>
  <si>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</si>
  <si>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</si>
  <si>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</si>
  <si>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</si>
  <si>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</si>
  <si>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</si>
  <si>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</si>
  <si>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</si>
  <si>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</si>
  <si>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</si>
  <si>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</si>
  <si>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</si>
  <si>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</si>
  <si>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</si>
  <si>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</si>
  <si>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</si>
  <si>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</si>
  <si>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</si>
  <si>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</si>
  <si>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</si>
  <si>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</si>
  <si>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</si>
  <si>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</si>
  <si>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</si>
  <si>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</si>
  <si>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</si>
  <si>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</si>
  <si>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</si>
  <si>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</si>
  <si>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</si>
  <si>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</si>
  <si>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</si>
  <si>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</si>
  <si>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</si>
  <si>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</si>
  <si>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</si>
  <si>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</si>
  <si>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</si>
  <si>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</si>
  <si>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</si>
  <si>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</si>
  <si>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</si>
  <si>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</si>
  <si>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</si>
  <si>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</si>
  <si>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</si>
  <si>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</si>
  <si>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</si>
  <si>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</si>
  <si>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</si>
  <si>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</si>
  <si>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</si>
  <si>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</si>
  <si>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</si>
  <si>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</si>
  <si>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</si>
  <si>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</si>
  <si>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</si>
  <si>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</si>
  <si>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</si>
  <si>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</si>
  <si>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</si>
  <si>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</si>
  <si>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</si>
  <si>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</si>
  <si>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</si>
  <si>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</si>
  <si>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</si>
  <si>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</si>
  <si>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</si>
  <si>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</si>
  <si>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</si>
  <si>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</si>
  <si>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</si>
  <si>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</si>
  <si>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</si>
  <si>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</si>
  <si>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</si>
  <si>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</si>
  <si>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</si>
  <si>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</si>
  <si>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</si>
  <si>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</si>
  <si>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</si>
  <si>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</si>
  <si>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</si>
  <si>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</si>
  <si>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</si>
  <si>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</si>
  <si>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</si>
  <si>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</si>
  <si>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</si>
  <si>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</si>
  <si>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</si>
  <si>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</si>
  <si>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</si>
  <si>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</si>
  <si>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</si>
  <si>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</si>
  <si>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</si>
  <si>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</si>
  <si>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</si>
  <si>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</si>
  <si>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</si>
  <si>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</si>
  <si>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</si>
  <si>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</si>
  <si>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</si>
  <si>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</si>
  <si>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</si>
  <si>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</si>
  <si>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</si>
  <si>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</si>
  <si>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</si>
  <si>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</si>
  <si>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</si>
  <si>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</si>
  <si>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</si>
  <si>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</si>
  <si>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</si>
  <si>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</si>
  <si>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</si>
  <si>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</si>
  <si>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</si>
  <si>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</si>
  <si>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</si>
  <si>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</si>
  <si>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</si>
  <si>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</si>
  <si>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</si>
  <si>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</si>
  <si>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</si>
  <si>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</si>
  <si>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</si>
  <si>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</si>
  <si>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</si>
  <si>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</si>
  <si>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</si>
  <si>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</si>
  <si>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</si>
  <si>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</si>
  <si>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</si>
  <si>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</si>
  <si>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</si>
  <si>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</si>
  <si>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</si>
  <si>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</si>
  <si>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</si>
  <si>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</si>
  <si>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</si>
  <si>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</si>
  <si>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</si>
  <si>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</si>
  <si>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</si>
  <si>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</si>
  <si>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</si>
  <si>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</si>
  <si>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</si>
  <si>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</si>
  <si>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</si>
  <si>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</si>
  <si>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</si>
  <si>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</si>
  <si>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</si>
  <si>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</si>
  <si>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</si>
  <si>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</si>
  <si>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</si>
  <si>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</si>
  <si>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</si>
  <si>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</si>
  <si>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</si>
  <si>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</si>
  <si>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</si>
  <si>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</si>
  <si>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</si>
  <si>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</si>
  <si>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</si>
  <si>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</si>
  <si>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</si>
  <si>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</si>
  <si>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</si>
  <si>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</si>
  <si>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</si>
  <si>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</si>
  <si>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</si>
  <si>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</si>
  <si>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</si>
  <si>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</si>
  <si>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</si>
  <si>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</si>
  <si>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</si>
  <si>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</si>
  <si>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</si>
  <si>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</si>
  <si>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</si>
  <si>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</si>
  <si>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</si>
  <si>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</si>
  <si>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</si>
  <si>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</si>
  <si>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</si>
  <si>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</si>
  <si>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</si>
  <si>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</si>
  <si>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</si>
  <si>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</si>
  <si>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</si>
  <si>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</si>
  <si>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</si>
  <si>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</si>
  <si>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</si>
  <si>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</si>
  <si>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</si>
  <si>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</si>
  <si>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</si>
  <si>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</si>
  <si>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</si>
  <si>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</si>
  <si>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</si>
  <si>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</si>
  <si>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</si>
  <si>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</si>
  <si>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</si>
  <si>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</si>
  <si>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</si>
  <si>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</si>
  <si>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</si>
  <si>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</si>
  <si>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</si>
  <si>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</si>
  <si>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</si>
  <si>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</si>
  <si>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</si>
  <si>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</si>
  <si>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</si>
  <si>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</si>
  <si>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</si>
  <si>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</si>
  <si>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</si>
  <si>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</si>
  <si>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</si>
  <si>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</si>
  <si>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</si>
  <si>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</si>
  <si>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</si>
  <si>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</si>
  <si>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</si>
  <si>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</si>
  <si>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</si>
  <si>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</si>
  <si>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</si>
  <si>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</si>
  <si>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</si>
  <si>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</si>
  <si>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</si>
  <si>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</si>
  <si>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</si>
  <si>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</si>
  <si>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</si>
  <si>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</si>
  <si>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</si>
  <si>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</si>
  <si>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</si>
  <si>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</si>
  <si>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</si>
  <si>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</si>
  <si>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</si>
  <si>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</si>
  <si>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</si>
  <si>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</si>
  <si>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</si>
  <si>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</si>
  <si>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</si>
  <si>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</si>
  <si>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</si>
  <si>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</si>
  <si>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</si>
  <si>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</si>
  <si>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</si>
  <si>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</si>
  <si>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</si>
  <si>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</si>
  <si>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</si>
  <si>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</si>
  <si>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</si>
  <si>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</si>
  <si>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</si>
  <si>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</si>
  <si>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</si>
  <si>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</si>
  <si>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</si>
  <si>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</si>
  <si>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</si>
  <si>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</si>
  <si>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</si>
  <si>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</si>
  <si>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</si>
  <si>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</si>
  <si>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</si>
  <si>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</si>
  <si>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</si>
  <si>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</si>
  <si>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</si>
  <si>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</si>
  <si>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</si>
  <si>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</si>
  <si>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</si>
  <si>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</si>
  <si>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</si>
  <si>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</si>
  <si>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</si>
  <si>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</si>
  <si>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</si>
  <si>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</si>
  <si>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</si>
  <si>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</si>
  <si>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</si>
  <si>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</si>
  <si>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</si>
  <si>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</si>
  <si>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</si>
  <si>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</si>
  <si>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</si>
  <si>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</si>
  <si>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</si>
  <si>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</si>
  <si>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</si>
  <si>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</si>
  <si>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</si>
  <si>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</si>
  <si>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</si>
  <si>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</si>
  <si>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</si>
  <si>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</si>
  <si>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</si>
  <si>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</si>
  <si>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</si>
  <si>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</si>
  <si>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</si>
  <si>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</si>
  <si>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</si>
  <si>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</si>
  <si>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</si>
  <si>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</si>
  <si>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</si>
  <si>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</si>
  <si>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</si>
  <si>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</si>
  <si>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</si>
  <si>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</si>
  <si>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</si>
  <si>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</si>
  <si>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</si>
  <si>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</si>
  <si>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</si>
  <si>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</si>
  <si>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</si>
  <si>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</si>
  <si>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</si>
  <si>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</si>
  <si>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</si>
  <si>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</si>
  <si>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</si>
  <si>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</si>
  <si>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</si>
  <si>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</si>
  <si>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</si>
  <si>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</si>
  <si>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</si>
  <si>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</si>
  <si>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</si>
  <si>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</si>
  <si>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</si>
  <si>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</si>
  <si>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</si>
  <si>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</si>
  <si>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</si>
  <si>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</si>
  <si>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</si>
  <si>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</si>
  <si>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</si>
  <si>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</si>
  <si>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</si>
  <si>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</si>
  <si>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</si>
  <si>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</si>
  <si>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</si>
  <si>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</si>
  <si>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</si>
  <si>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</si>
  <si>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</si>
  <si>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</si>
  <si>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</si>
  <si>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</si>
  <si>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</si>
  <si>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</si>
  <si>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</si>
  <si>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</si>
  <si>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</si>
  <si>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</si>
  <si>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</si>
  <si>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</si>
  <si>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</si>
  <si>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</si>
  <si>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</si>
  <si>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</si>
  <si>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</si>
  <si>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</si>
  <si>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</si>
  <si>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</si>
  <si>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</si>
  <si>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</si>
  <si>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</si>
  <si>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</si>
  <si>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</si>
  <si>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</si>
  <si>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</si>
  <si>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</si>
  <si>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</si>
  <si>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</si>
  <si>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</si>
  <si>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</si>
  <si>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</si>
  <si>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</si>
  <si>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</si>
  <si>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</si>
  <si>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</si>
  <si>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</si>
  <si>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</si>
  <si>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</si>
  <si>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</si>
  <si>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</si>
  <si>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</si>
  <si>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</si>
  <si>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</si>
  <si>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</si>
  <si>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</si>
  <si>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</si>
  <si>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</si>
  <si>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</si>
  <si>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</si>
  <si>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</si>
  <si>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</si>
  <si>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</si>
  <si>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</si>
  <si>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</si>
  <si>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</si>
  <si>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</si>
  <si>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</si>
  <si>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</si>
  <si>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</si>
  <si>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</si>
  <si>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</si>
  <si>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</si>
  <si>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</si>
  <si>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</si>
  <si>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</si>
  <si>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</si>
  <si>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</si>
  <si>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</si>
  <si>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</si>
  <si>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</si>
  <si>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</si>
  <si>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</si>
  <si>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</si>
  <si>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</si>
  <si>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</si>
  <si>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</si>
  <si>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</si>
  <si>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</si>
  <si>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</si>
  <si>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</si>
  <si>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</si>
  <si>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</si>
  <si>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</si>
  <si>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</si>
  <si>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</si>
  <si>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</si>
  <si>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</si>
  <si>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</si>
  <si>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</si>
  <si>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</si>
  <si>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</si>
  <si>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</si>
  <si>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</si>
  <si>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</si>
  <si>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</si>
  <si>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</si>
  <si>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</si>
  <si>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</si>
  <si>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</si>
  <si>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</si>
  <si>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</si>
  <si>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</si>
  <si>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</si>
  <si>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</si>
  <si>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</si>
  <si>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</si>
  <si>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</si>
  <si>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</si>
  <si>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</si>
  <si>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</si>
  <si>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</si>
  <si>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</si>
  <si>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</si>
  <si>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</si>
  <si>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</si>
  <si>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</si>
  <si>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</si>
  <si>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</si>
  <si>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</si>
  <si>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</si>
  <si>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</si>
  <si>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</si>
  <si>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</si>
  <si>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</si>
  <si>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</si>
  <si>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</si>
  <si>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</si>
  <si>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</si>
  <si>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</si>
  <si>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</si>
  <si>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</si>
  <si>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</si>
  <si>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</si>
  <si>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</si>
  <si>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</si>
  <si>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</si>
  <si>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</si>
  <si>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</si>
  <si>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</si>
  <si>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</si>
  <si>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</si>
  <si>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</si>
  <si>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</si>
  <si>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</si>
  <si>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</si>
  <si>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</si>
  <si>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</si>
  <si>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</si>
  <si>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</si>
  <si>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</si>
  <si>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</si>
  <si>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</si>
  <si>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</si>
  <si>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</si>
  <si>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</si>
  <si>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</si>
  <si>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</si>
  <si>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</si>
  <si>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</si>
  <si>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</si>
  <si>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</si>
  <si>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</si>
  <si>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</si>
  <si>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</si>
  <si>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</si>
  <si>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</si>
  <si>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</si>
  <si>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</si>
  <si>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</si>
  <si>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</si>
  <si>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</si>
  <si>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</si>
  <si>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</si>
  <si>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</si>
  <si>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</si>
  <si>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</si>
  <si>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</si>
  <si>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</si>
  <si>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</si>
  <si>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</si>
  <si>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</si>
  <si>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</si>
  <si>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</si>
  <si>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</si>
  <si>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</si>
  <si>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</si>
  <si>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</si>
  <si>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</si>
  <si>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</si>
  <si>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</si>
  <si>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</si>
  <si>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</si>
  <si>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</si>
  <si>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</si>
  <si>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</si>
  <si>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</si>
  <si>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</si>
  <si>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</si>
  <si>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</si>
  <si>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</si>
  <si>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</si>
  <si>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</si>
  <si>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</si>
  <si>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</si>
  <si>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</si>
  <si>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</si>
  <si>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</si>
  <si>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</si>
  <si>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</si>
  <si>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</si>
  <si>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</si>
  <si>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</si>
  <si>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</si>
  <si>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</si>
  <si>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</si>
  <si>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</si>
  <si>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</si>
  <si>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</si>
  <si>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</si>
  <si>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</si>
  <si>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</si>
  <si>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</si>
  <si>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</si>
  <si>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</si>
  <si>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</si>
  <si>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</si>
  <si>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</si>
  <si>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</si>
  <si>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</si>
  <si>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</si>
  <si>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</si>
  <si>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</si>
  <si>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</si>
  <si>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</si>
  <si>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</si>
  <si>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</si>
  <si>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</si>
  <si>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</si>
  <si>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</si>
  <si>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</si>
  <si>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</si>
  <si>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</si>
  <si>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</si>
  <si>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</si>
  <si>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</si>
  <si>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</si>
  <si>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</si>
  <si>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</si>
  <si>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</si>
  <si>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</si>
  <si>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</si>
  <si>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</si>
  <si>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</si>
  <si>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</si>
  <si>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</si>
  <si>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</si>
  <si>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</si>
  <si>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</si>
  <si>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</si>
  <si>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</si>
  <si>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</si>
  <si>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</si>
  <si>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</si>
  <si>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</si>
  <si>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</si>
  <si>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</si>
  <si>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</si>
  <si>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</si>
  <si>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</si>
  <si>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</si>
  <si>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</si>
  <si>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</si>
  <si>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</si>
  <si>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</si>
  <si>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</si>
  <si>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</si>
  <si>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</si>
  <si>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</si>
  <si>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</si>
  <si>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</si>
  <si>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</si>
  <si>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</si>
  <si>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</si>
  <si>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</si>
  <si>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</si>
  <si>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</si>
  <si>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</si>
  <si>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</si>
  <si>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</si>
  <si>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</si>
  <si>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</si>
  <si>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</si>
  <si>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</si>
  <si>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</si>
  <si>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</si>
  <si>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</si>
  <si>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</si>
  <si>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</si>
  <si>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</si>
  <si>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</si>
  <si>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</si>
  <si>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</si>
  <si>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</si>
  <si>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</si>
  <si>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</si>
  <si>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</si>
  <si>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</si>
  <si>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</si>
  <si>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</si>
  <si>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</si>
  <si>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</si>
  <si>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</si>
  <si>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</si>
  <si>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</si>
  <si>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</si>
  <si>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</si>
  <si>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</si>
  <si>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</si>
  <si>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</si>
  <si>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</si>
  <si>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</si>
  <si>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</si>
  <si>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</si>
  <si>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</si>
  <si>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</si>
  <si>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</si>
  <si>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</si>
  <si>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</si>
  <si>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</si>
  <si>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</si>
  <si>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</si>
  <si>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</si>
  <si>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</si>
  <si>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</si>
  <si>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</si>
  <si>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</si>
  <si>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</si>
  <si>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</si>
  <si>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</si>
  <si>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</si>
  <si>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</si>
  <si>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</si>
  <si>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</si>
  <si>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</si>
  <si>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</si>
  <si>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</si>
  <si>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</si>
  <si>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</si>
  <si>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</si>
  <si>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</si>
  <si>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</si>
  <si>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</si>
  <si>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</si>
  <si>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</si>
  <si>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</si>
  <si>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</si>
  <si>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</si>
  <si>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</si>
  <si>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</si>
  <si>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</si>
  <si>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</si>
  <si>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</si>
  <si>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</si>
  <si>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</si>
  <si>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</si>
  <si>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</si>
  <si>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</si>
  <si>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</si>
  <si>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</si>
  <si>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</si>
  <si>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</si>
  <si>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</si>
  <si>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</si>
  <si>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</si>
  <si>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</si>
  <si>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</si>
  <si>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</si>
  <si>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</si>
  <si>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</si>
  <si>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</si>
  <si>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</si>
  <si>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</si>
  <si>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</si>
  <si>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</si>
  <si>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</si>
  <si>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</si>
  <si>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</si>
  <si>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</si>
  <si>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</si>
  <si>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</si>
  <si>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</si>
  <si>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</si>
  <si>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</si>
  <si>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</si>
  <si>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</si>
  <si>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</si>
  <si>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</si>
  <si>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</si>
  <si>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</si>
  <si>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</si>
  <si>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</si>
  <si>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</si>
  <si>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</si>
  <si>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</si>
  <si>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</si>
  <si>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</si>
  <si>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</si>
  <si>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</si>
  <si>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</si>
  <si>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</si>
  <si>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</si>
  <si>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</si>
  <si>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</si>
  <si>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</si>
  <si>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</si>
  <si>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</si>
  <si>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</si>
  <si>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</si>
  <si>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</si>
  <si>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</si>
  <si>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</si>
  <si>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</si>
  <si>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</si>
  <si>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</si>
  <si>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</si>
  <si>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</si>
  <si>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</si>
  <si>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</si>
  <si>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</si>
  <si>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</si>
  <si>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</si>
  <si>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</si>
  <si>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</si>
  <si>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</si>
  <si>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</si>
  <si>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</si>
  <si>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</si>
  <si>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</si>
  <si>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</si>
  <si>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</si>
  <si>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</si>
  <si>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</si>
  <si>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</si>
  <si>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</si>
  <si>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</si>
  <si>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</si>
  <si>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</si>
  <si>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</si>
  <si>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</si>
  <si>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</si>
  <si>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</si>
  <si>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</si>
  <si>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</si>
  <si>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</si>
  <si>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</si>
  <si>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</si>
  <si>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</si>
  <si>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</si>
  <si>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</si>
  <si>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</si>
  <si>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</si>
  <si>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</si>
  <si>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</si>
  <si>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</si>
  <si>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</si>
  <si>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</si>
  <si>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</si>
  <si>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</si>
  <si>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</si>
  <si>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</si>
  <si>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</si>
  <si>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</si>
  <si>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</si>
  <si>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</si>
  <si>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</si>
  <si>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</si>
  <si>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</si>
  <si>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</si>
  <si>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</si>
  <si>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</si>
  <si>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</si>
  <si>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</si>
  <si>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</si>
  <si>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</si>
  <si>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</si>
  <si>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</si>
  <si>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</si>
  <si>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</si>
  <si>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</si>
  <si>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</si>
  <si>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</si>
  <si>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</si>
  <si>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</si>
  <si>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</si>
  <si>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</si>
  <si>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</si>
  <si>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</si>
  <si>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</si>
  <si>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</si>
  <si>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</si>
  <si>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</si>
  <si>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</si>
  <si>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</si>
  <si>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</si>
  <si>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</si>
  <si>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</si>
  <si>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</si>
  <si>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</si>
  <si>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</si>
  <si>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</si>
  <si>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</si>
  <si>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</si>
  <si>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</si>
  <si>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</si>
  <si>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</si>
  <si>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</si>
  <si>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</si>
  <si>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</si>
  <si>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</si>
  <si>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</si>
  <si>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</si>
  <si>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</si>
  <si>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</si>
  <si>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</si>
  <si>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</si>
  <si>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</si>
  <si>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</si>
  <si>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</si>
  <si>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</si>
  <si>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</si>
  <si>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</si>
  <si>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</si>
  <si>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</si>
  <si>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</si>
  <si>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</si>
  <si>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</si>
  <si>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</si>
  <si>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</si>
  <si>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</si>
  <si>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</si>
  <si>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</si>
  <si>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</si>
  <si>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</si>
  <si>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</si>
  <si>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</si>
  <si>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</si>
  <si>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</si>
  <si>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</si>
  <si>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</si>
  <si>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</si>
  <si>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</si>
  <si>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</si>
  <si>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</si>
  <si>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</si>
  <si>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</si>
  <si>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</si>
  <si>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</si>
  <si>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</si>
  <si>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</si>
  <si>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</si>
  <si>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</si>
  <si>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</si>
  <si>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</si>
  <si>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</si>
  <si>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</si>
  <si>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</si>
  <si>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</si>
  <si>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</si>
  <si>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</si>
  <si>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</si>
  <si>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</si>
  <si>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</si>
  <si>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</si>
  <si>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</si>
  <si>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</si>
  <si>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</si>
  <si>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</si>
  <si>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</si>
  <si>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</si>
  <si>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</si>
  <si>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</si>
  <si>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</si>
  <si>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</si>
  <si>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</si>
  <si>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</si>
  <si>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</si>
  <si>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</si>
  <si>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</si>
  <si>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</si>
  <si>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</si>
  <si>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</si>
  <si>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</si>
  <si>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</si>
  <si>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</si>
  <si>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</si>
  <si>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</si>
  <si>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</si>
  <si>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</si>
  <si>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</si>
  <si>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</si>
  <si>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</si>
  <si>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</si>
  <si>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</si>
  <si>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</si>
  <si>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</si>
  <si>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</si>
  <si>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</si>
  <si>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</si>
  <si>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</si>
  <si>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</si>
  <si>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</si>
  <si>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</si>
  <si>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</si>
  <si>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</si>
  <si>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</si>
  <si>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</si>
  <si>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</si>
  <si>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</si>
  <si>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</si>
  <si>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</si>
  <si>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</si>
  <si>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</si>
  <si>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</si>
  <si>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</si>
  <si>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</si>
  <si>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</si>
  <si>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</si>
  <si>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</si>
  <si>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</si>
  <si>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</si>
  <si>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</si>
  <si>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</si>
  <si>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</si>
  <si>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</si>
  <si>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</si>
  <si>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</si>
  <si>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</si>
  <si>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</si>
  <si>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</si>
  <si>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</si>
  <si>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</si>
  <si>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</si>
  <si>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</si>
  <si>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</si>
  <si>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</si>
  <si>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</si>
  <si>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</si>
  <si>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</si>
  <si>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</si>
  <si>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</si>
  <si>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</si>
  <si>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</si>
  <si>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</si>
  <si>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</si>
  <si>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</si>
  <si>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</si>
  <si>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</si>
  <si>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</si>
  <si>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</si>
  <si>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</si>
  <si>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</si>
  <si>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</si>
  <si>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</si>
  <si>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</si>
  <si>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</si>
  <si>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</si>
  <si>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</si>
  <si>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</si>
  <si>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</si>
  <si>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</si>
  <si>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</si>
  <si>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</si>
  <si>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</si>
  <si>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</si>
  <si>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</si>
  <si>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</si>
  <si>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</si>
  <si>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</si>
  <si>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</si>
  <si>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</si>
  <si>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</si>
  <si>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</si>
  <si>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</si>
  <si>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</si>
  <si>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</si>
  <si>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</si>
  <si>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</si>
  <si>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</si>
  <si>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</si>
  <si>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</si>
  <si>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</si>
  <si>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</si>
  <si>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</si>
  <si>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</si>
  <si>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</si>
  <si>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</si>
  <si>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</si>
  <si>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</si>
  <si>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</si>
  <si>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</si>
  <si>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</si>
  <si>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</si>
  <si>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</si>
  <si>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</si>
  <si>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</si>
  <si>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</si>
  <si>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</si>
  <si>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</si>
  <si>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</si>
  <si>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</si>
  <si>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</si>
  <si>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</si>
  <si>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</si>
  <si>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</si>
  <si>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</si>
  <si>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</si>
  <si>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</si>
  <si>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</si>
  <si>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</si>
  <si>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</si>
  <si>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</si>
  <si>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</si>
  <si>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</si>
  <si>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</si>
  <si>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</si>
  <si>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</si>
  <si>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</si>
  <si>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</si>
  <si>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</si>
  <si>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</si>
  <si>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</si>
  <si>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</si>
  <si>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</si>
  <si>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</si>
  <si>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</si>
  <si>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</si>
  <si>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</si>
  <si>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</si>
  <si>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</si>
  <si>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</si>
  <si>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</si>
  <si>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</si>
  <si>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</si>
  <si>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</si>
  <si>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</si>
  <si>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</si>
  <si>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</si>
  <si>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</si>
  <si>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</si>
  <si>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</si>
  <si>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</si>
  <si>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</si>
  <si>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</si>
  <si>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</si>
  <si>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</si>
  <si>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</si>
  <si>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</si>
  <si>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</si>
  <si>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</si>
  <si>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</si>
  <si>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</si>
  <si>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</si>
  <si>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</si>
  <si>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</si>
  <si>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</si>
  <si>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</si>
  <si>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</si>
  <si>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</si>
  <si>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</si>
  <si>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</si>
  <si>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</si>
  <si>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</si>
  <si>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</si>
  <si>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</si>
  <si>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</si>
  <si>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</si>
  <si>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</si>
  <si>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</si>
  <si>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</si>
  <si>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</si>
  <si>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</si>
  <si>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</si>
  <si>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</si>
  <si>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</si>
  <si>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</si>
  <si>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</si>
  <si>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</si>
  <si>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</si>
  <si>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</si>
  <si>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</si>
  <si>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</si>
  <si>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</si>
  <si>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</si>
  <si>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</si>
  <si>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</si>
  <si>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</si>
  <si>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</si>
  <si>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</si>
  <si>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</si>
  <si>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</si>
  <si>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</si>
  <si>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</si>
  <si>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</si>
  <si>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</si>
  <si>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</si>
  <si>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</si>
  <si>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</si>
  <si>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</si>
  <si>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</si>
  <si>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</si>
  <si>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</si>
  <si>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</si>
  <si>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</si>
  <si>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</si>
  <si>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</si>
  <si>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</si>
  <si>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</si>
  <si>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</si>
  <si>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</si>
  <si>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</si>
  <si>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</si>
  <si>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</si>
  <si>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</si>
  <si>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</si>
  <si>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</si>
  <si>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</si>
  <si>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</si>
  <si>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</si>
  <si>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</si>
  <si>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</si>
  <si>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</si>
  <si>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</si>
  <si>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</si>
  <si>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</si>
  <si>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</si>
  <si>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</si>
  <si>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</si>
  <si>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</si>
  <si>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</si>
  <si>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</si>
  <si>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</si>
  <si>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</si>
  <si>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</si>
  <si>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</si>
  <si>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</si>
  <si>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</si>
  <si>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</si>
  <si>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</si>
  <si>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</si>
  <si>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</si>
  <si>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</si>
  <si>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</si>
  <si>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</si>
  <si>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</si>
  <si>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</si>
  <si>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</si>
  <si>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</si>
  <si>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</si>
  <si>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</si>
  <si>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</si>
  <si>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</si>
  <si>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</si>
  <si>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</si>
  <si>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</si>
  <si>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</si>
  <si>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</si>
  <si>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</si>
  <si>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</si>
  <si>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</si>
  <si>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</si>
  <si>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</si>
  <si>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</si>
  <si>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</si>
  <si>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</si>
  <si>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</si>
  <si>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</si>
  <si>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</si>
  <si>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</si>
  <si>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</si>
  <si>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</si>
  <si>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</si>
  <si>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</si>
  <si>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</si>
  <si>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</si>
  <si>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</si>
  <si>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</si>
  <si>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</si>
  <si>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</si>
  <si>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</si>
  <si>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</si>
  <si>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</si>
  <si>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</si>
  <si>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</si>
  <si>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</si>
  <si>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</si>
  <si>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</si>
  <si>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</si>
  <si>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</si>
  <si>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</si>
  <si>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</si>
  <si>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</si>
  <si>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</si>
  <si>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</si>
  <si>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</si>
  <si>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</si>
  <si>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</si>
  <si>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</si>
  <si>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</si>
  <si>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</si>
  <si>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</si>
  <si>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</si>
  <si>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</si>
  <si>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</si>
  <si>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</si>
  <si>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</si>
  <si>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</si>
  <si>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</si>
  <si>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</si>
  <si>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</si>
  <si>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</si>
  <si>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</si>
  <si>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</si>
  <si>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</si>
  <si>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</si>
  <si>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</si>
  <si>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</si>
  <si>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</si>
  <si>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</si>
  <si>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</si>
  <si>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</si>
  <si>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</si>
  <si>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</si>
  <si>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</si>
  <si>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</si>
  <si>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</si>
  <si>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</si>
  <si>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</si>
  <si>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</si>
  <si>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</si>
  <si>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</si>
  <si>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</si>
  <si>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</si>
  <si>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</si>
  <si>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</si>
  <si>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</si>
  <si>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</si>
  <si>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</si>
  <si>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</si>
  <si>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</si>
  <si>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</si>
  <si>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</si>
  <si>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</si>
  <si>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</si>
  <si>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</si>
  <si>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</si>
  <si>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</si>
  <si>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</si>
  <si>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</si>
  <si>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</si>
  <si>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</si>
  <si>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</si>
  <si>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</si>
  <si>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</si>
  <si>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</si>
  <si>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</si>
  <si>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</si>
  <si>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</si>
  <si>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</si>
  <si>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</si>
  <si>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</si>
  <si>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</si>
  <si>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</si>
  <si>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</si>
  <si>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</si>
  <si>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</si>
  <si>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</si>
  <si>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</si>
  <si>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</si>
  <si>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</si>
  <si>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</si>
  <si>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</si>
  <si>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</si>
  <si>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</si>
  <si>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</si>
  <si>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</si>
  <si>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</si>
  <si>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</si>
  <si>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</si>
  <si>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</si>
  <si>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</si>
  <si>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</si>
  <si>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</si>
  <si>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</si>
  <si>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</si>
  <si>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</si>
  <si>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</si>
  <si>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</si>
  <si>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</si>
  <si>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</si>
  <si>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</si>
  <si>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</si>
  <si>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</si>
  <si>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</si>
  <si>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</si>
  <si>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</si>
  <si>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</si>
  <si>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</si>
  <si>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</si>
  <si>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</si>
  <si>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</si>
  <si>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</si>
  <si>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</si>
  <si>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</si>
  <si>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</si>
  <si>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</si>
  <si>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</si>
  <si>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</si>
  <si>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</si>
  <si>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</si>
  <si>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</si>
  <si>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</si>
  <si>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</si>
  <si>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</si>
  <si>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</si>
  <si>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</si>
  <si>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</si>
  <si>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</si>
  <si>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</si>
  <si>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</si>
  <si>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</si>
  <si>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</si>
  <si>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</si>
  <si>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</si>
  <si>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</si>
  <si>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</si>
  <si>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</si>
  <si>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</si>
  <si>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</si>
  <si>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</si>
  <si>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</si>
  <si>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</si>
  <si>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</si>
  <si>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</si>
  <si>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</si>
  <si>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</si>
  <si>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</si>
  <si>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</si>
  <si>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</si>
  <si>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</si>
  <si>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</si>
  <si>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</si>
  <si>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</si>
  <si>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</si>
  <si>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</si>
  <si>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</si>
  <si>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</si>
  <si>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</si>
  <si>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</si>
  <si>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</si>
  <si>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</si>
  <si>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</si>
  <si>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</si>
  <si>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</si>
  <si>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</si>
  <si>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</si>
  <si>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</si>
  <si>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</si>
  <si>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</si>
  <si>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</si>
  <si>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</si>
  <si>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</si>
  <si>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</si>
  <si>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</si>
  <si>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</si>
  <si>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</si>
  <si>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</si>
  <si>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</si>
  <si>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</si>
  <si>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</si>
  <si>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</si>
  <si>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</si>
  <si>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</si>
  <si>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</si>
  <si>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</si>
  <si>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</si>
  <si>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</si>
  <si>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</si>
  <si>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</si>
  <si>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</si>
  <si>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</si>
  <si>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</si>
  <si>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</si>
  <si>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</si>
  <si>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</si>
  <si>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</si>
  <si>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</si>
  <si>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</si>
  <si>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</si>
  <si>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</si>
  <si>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</si>
  <si>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</si>
  <si>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</si>
  <si>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</si>
  <si>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</si>
  <si>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</si>
  <si>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</si>
  <si>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</si>
  <si>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</si>
  <si>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</si>
  <si>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</si>
  <si>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</si>
  <si>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</si>
  <si>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</si>
  <si>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</si>
  <si>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</si>
  <si>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</si>
  <si>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</si>
  <si>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</si>
  <si>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</si>
  <si>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</si>
  <si>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</si>
  <si>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</si>
  <si>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</si>
  <si>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</si>
  <si>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</si>
  <si>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</si>
  <si>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</si>
  <si>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</si>
  <si>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</si>
  <si>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</si>
  <si>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</si>
  <si>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</si>
  <si>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</si>
  <si>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</si>
  <si>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</si>
  <si>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</si>
  <si>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</si>
  <si>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</si>
  <si>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</si>
  <si>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</si>
  <si>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</si>
  <si>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</si>
  <si>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</si>
  <si>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</si>
  <si>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</si>
  <si>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</si>
  <si>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</si>
  <si>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</si>
  <si>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</si>
  <si>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</si>
  <si>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</si>
  <si>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</si>
  <si>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</si>
  <si>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</si>
  <si>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</si>
  <si>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</si>
  <si>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</si>
  <si>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</si>
  <si>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</si>
  <si>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</si>
  <si>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</si>
  <si>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</si>
  <si>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</si>
  <si>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</si>
  <si>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</si>
  <si>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</si>
  <si>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</si>
  <si>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</si>
  <si>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</si>
  <si>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</si>
  <si>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</si>
  <si>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</si>
  <si>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</si>
  <si>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</si>
  <si>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</si>
  <si>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</si>
  <si>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</si>
  <si>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</si>
  <si>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</si>
  <si>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</si>
  <si>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</si>
  <si>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</si>
  <si>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</si>
  <si>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</si>
  <si>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</si>
  <si>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</si>
  <si>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</si>
  <si>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</si>
  <si>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</si>
  <si>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</si>
  <si>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</si>
  <si>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</si>
  <si>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</si>
  <si>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</si>
  <si>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</si>
  <si>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</si>
  <si>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</si>
  <si>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</si>
  <si>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</si>
  <si>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</si>
  <si>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</si>
  <si>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</si>
  <si>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</si>
  <si>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</si>
  <si>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</si>
  <si>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</si>
  <si>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</si>
  <si>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</si>
  <si>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</si>
  <si>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</si>
  <si>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</si>
  <si>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</si>
  <si>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</si>
  <si>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</si>
  <si>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</si>
  <si>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</si>
  <si>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</si>
  <si>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</si>
  <si>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</si>
  <si>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</si>
  <si>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</si>
  <si>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</si>
  <si>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</si>
  <si>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</si>
  <si>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</si>
  <si>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</si>
  <si>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</si>
  <si>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</si>
  <si>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</si>
  <si>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</si>
  <si>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</si>
  <si>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</si>
  <si>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</si>
  <si>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</si>
  <si>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</si>
  <si>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</si>
  <si>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</si>
  <si>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</si>
  <si>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</si>
  <si>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</si>
  <si>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</si>
  <si>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</si>
  <si>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</si>
  <si>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</si>
  <si>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</si>
  <si>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</si>
  <si>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</si>
  <si>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</si>
  <si>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</si>
  <si>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</si>
  <si>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</si>
  <si>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</si>
  <si>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</si>
  <si>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</si>
  <si>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</si>
  <si>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</si>
  <si>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</si>
  <si>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</si>
  <si>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</si>
  <si>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</si>
  <si>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</si>
  <si>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</si>
  <si>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</si>
  <si>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</si>
  <si>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</si>
  <si>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</si>
  <si>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</si>
  <si>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</si>
  <si>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</si>
  <si>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</si>
  <si>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</si>
  <si>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</si>
  <si>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</si>
  <si>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</si>
  <si>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</si>
  <si>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</si>
  <si>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</si>
  <si>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</si>
  <si>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</si>
  <si>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</si>
  <si>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</si>
  <si>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</si>
  <si>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</si>
  <si>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</si>
  <si>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</si>
  <si>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</si>
  <si>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</si>
  <si>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</si>
  <si>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</si>
  <si>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</si>
  <si>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</si>
  <si>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</si>
  <si>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</si>
  <si>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</si>
  <si>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</si>
  <si>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</si>
  <si>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</si>
  <si>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</si>
  <si>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</si>
  <si>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</si>
  <si>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</si>
  <si>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</si>
  <si>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</si>
  <si>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</si>
  <si>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</si>
  <si>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</si>
  <si>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</si>
  <si>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</si>
  <si>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</si>
  <si>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</si>
  <si>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</si>
  <si>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</si>
  <si>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</si>
  <si>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</si>
  <si>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</si>
  <si>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</si>
  <si>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</si>
  <si>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</si>
  <si>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</si>
  <si>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</si>
  <si>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</si>
  <si>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</si>
  <si>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</si>
  <si>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</si>
  <si>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</si>
  <si>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</si>
  <si>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</si>
  <si>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</si>
  <si>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</si>
  <si>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</si>
  <si>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</si>
  <si>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</si>
  <si>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</si>
  <si>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</si>
  <si>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</si>
  <si>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</si>
  <si>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</si>
  <si>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</si>
  <si>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</si>
  <si>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</si>
  <si>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</si>
  <si>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</si>
  <si>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</si>
  <si>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</si>
  <si>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</si>
  <si>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</si>
  <si>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</si>
  <si>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</si>
  <si>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</si>
  <si>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</si>
  <si>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</si>
  <si>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</si>
  <si>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</si>
  <si>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</si>
  <si>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</si>
  <si>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</si>
  <si>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</si>
  <si>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</si>
  <si>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</si>
  <si>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</si>
  <si>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</si>
  <si>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</si>
  <si>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</si>
  <si>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</si>
  <si>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</si>
  <si>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</si>
  <si>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</si>
  <si>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</si>
  <si>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</si>
  <si>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</si>
  <si>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</si>
  <si>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</si>
  <si>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</si>
  <si>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</si>
  <si>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</si>
  <si>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</si>
  <si>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</si>
  <si>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</si>
  <si>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</si>
  <si>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</si>
  <si>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</si>
  <si>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</si>
  <si>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</si>
  <si>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</si>
  <si>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</si>
  <si>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</si>
  <si>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</si>
  <si>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</si>
  <si>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</si>
  <si>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</si>
  <si>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</si>
  <si>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</si>
  <si>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</si>
  <si>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</si>
  <si>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</si>
  <si>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</si>
  <si>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</si>
  <si>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</si>
  <si>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</si>
  <si>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</si>
  <si>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</si>
  <si>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</si>
  <si>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</si>
  <si>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</si>
  <si>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</si>
  <si>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</si>
  <si>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</si>
  <si>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</si>
  <si>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</si>
  <si>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</si>
  <si>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</si>
  <si>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</si>
  <si>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</si>
  <si>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</si>
  <si>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</si>
  <si>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</si>
  <si>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</si>
  <si>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</si>
  <si>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</si>
  <si>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</si>
  <si>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</si>
  <si>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</si>
  <si>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</si>
  <si>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</si>
  <si>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</si>
  <si>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</si>
  <si>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</si>
  <si>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</si>
  <si>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</si>
  <si>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</si>
  <si>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</si>
  <si>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</si>
  <si>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</si>
  <si>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</si>
  <si>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</si>
  <si>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</si>
  <si>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</si>
  <si>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</si>
  <si>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</si>
  <si>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</si>
  <si>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</si>
  <si>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</si>
  <si>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</si>
  <si>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</si>
  <si>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</si>
  <si>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</si>
  <si>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</si>
  <si>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</si>
  <si>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</si>
  <si>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</si>
  <si>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</si>
  <si>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</si>
  <si>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</si>
  <si>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</si>
  <si>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</si>
  <si>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</si>
  <si>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</si>
  <si>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</si>
  <si>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</si>
  <si>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</si>
  <si>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</si>
  <si>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</si>
  <si>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</si>
  <si>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</si>
  <si>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</si>
  <si>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</si>
  <si>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</si>
  <si>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</si>
  <si>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</si>
  <si>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</si>
  <si>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</si>
  <si>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</si>
  <si>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</si>
  <si>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</si>
  <si>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</si>
  <si>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</si>
  <si>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</si>
  <si>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</si>
  <si>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</si>
  <si>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</si>
  <si>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</si>
  <si>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</si>
  <si>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</si>
  <si>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</si>
  <si>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</si>
  <si>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</si>
  <si>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</si>
  <si>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</si>
  <si>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</si>
  <si>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</si>
  <si>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</si>
  <si>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</si>
  <si>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</si>
  <si>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</si>
  <si>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</si>
  <si>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</si>
  <si>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</si>
  <si>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</si>
  <si>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</si>
  <si>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</si>
  <si>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</si>
  <si>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</si>
  <si>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</si>
  <si>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</si>
  <si>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</si>
  <si>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</si>
  <si>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</si>
  <si>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</si>
  <si>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</si>
  <si>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</si>
  <si>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</si>
  <si>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</si>
  <si>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</si>
  <si>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</si>
  <si>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</si>
  <si>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</si>
  <si>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</si>
  <si>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</si>
  <si>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</si>
  <si>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</si>
  <si>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</si>
  <si>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</si>
  <si>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</si>
  <si>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</si>
  <si>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</si>
  <si>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</si>
  <si>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</si>
  <si>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</si>
  <si>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</si>
  <si>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</si>
  <si>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</si>
  <si>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</si>
  <si>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</si>
  <si>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</si>
  <si>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</si>
  <si>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</si>
  <si>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</si>
  <si>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</si>
  <si>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</si>
  <si>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</si>
  <si>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</si>
  <si>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</si>
  <si>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</si>
  <si>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</si>
  <si>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</si>
  <si>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</si>
  <si>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</si>
  <si>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</si>
  <si>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</si>
  <si>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</si>
  <si>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</si>
  <si>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</si>
  <si>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</si>
  <si>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</si>
  <si>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</si>
  <si>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</si>
  <si>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</si>
  <si>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</si>
  <si>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</si>
  <si>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</si>
  <si>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</si>
  <si>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</si>
  <si>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</si>
  <si>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</si>
  <si>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</si>
  <si>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</si>
  <si>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</si>
  <si>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</si>
  <si>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</si>
  <si>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</si>
  <si>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</si>
  <si>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</si>
  <si>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</si>
  <si>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</si>
  <si>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</si>
  <si>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</si>
  <si>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</si>
  <si>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</si>
  <si>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</si>
  <si>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</si>
  <si>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</si>
  <si>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</si>
  <si>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</si>
  <si>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</si>
  <si>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</si>
  <si>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</si>
  <si>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</si>
  <si>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</si>
  <si>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</si>
  <si>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</si>
  <si>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</si>
  <si>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</si>
  <si>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</si>
  <si>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</si>
  <si>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</si>
  <si>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</si>
  <si>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</si>
  <si>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</si>
  <si>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</si>
  <si>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</si>
  <si>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</si>
  <si>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</si>
  <si>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</si>
  <si>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</si>
  <si>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</si>
  <si>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</si>
  <si>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</si>
  <si>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</si>
  <si>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</si>
  <si>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</si>
  <si>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</si>
  <si>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</si>
  <si>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</si>
  <si>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</si>
  <si>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</si>
  <si>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</si>
  <si>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</si>
  <si>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</si>
  <si>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</si>
  <si>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</si>
  <si>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</si>
  <si>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</si>
  <si>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</si>
  <si>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</si>
  <si>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</si>
  <si>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</si>
  <si>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</si>
  <si>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</si>
  <si>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</si>
  <si>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</si>
  <si>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</si>
  <si>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</si>
  <si>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</si>
  <si>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</si>
  <si>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</si>
  <si>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</si>
  <si>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</si>
  <si>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</si>
  <si>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</si>
  <si>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</si>
  <si>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</si>
  <si>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</si>
  <si>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</si>
  <si>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</si>
  <si>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</si>
  <si>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</si>
  <si>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</si>
  <si>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</si>
  <si>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</si>
  <si>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</si>
  <si>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</si>
  <si>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</si>
  <si>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</si>
  <si>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</si>
  <si>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</si>
  <si>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</si>
  <si>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</si>
  <si>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</si>
  <si>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</si>
  <si>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</si>
  <si>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</si>
  <si>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</si>
  <si>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</si>
  <si>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</si>
  <si>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</si>
  <si>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</si>
  <si>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</si>
  <si>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</si>
  <si>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</si>
  <si>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</si>
  <si>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</si>
  <si>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</si>
  <si>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</si>
  <si>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</si>
  <si>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</si>
  <si>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</si>
  <si>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</si>
  <si>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</si>
  <si>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</si>
  <si>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</si>
  <si>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</si>
  <si>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</si>
  <si>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</si>
  <si>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</si>
  <si>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</si>
  <si>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</si>
  <si>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</si>
  <si>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</si>
  <si>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</si>
  <si>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</si>
  <si>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</si>
  <si>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</si>
  <si>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</si>
  <si>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</si>
  <si>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</si>
  <si>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</si>
  <si>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</si>
  <si>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</si>
  <si>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</si>
  <si>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</si>
  <si>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</si>
  <si>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</si>
  <si>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</si>
  <si>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</si>
  <si>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</si>
  <si>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</si>
  <si>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</si>
  <si>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</si>
  <si>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</si>
  <si>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</si>
  <si>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</si>
  <si>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</si>
  <si>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</si>
  <si>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</si>
  <si>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</si>
  <si>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</si>
  <si>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</si>
  <si>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</si>
  <si>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</si>
  <si>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</si>
  <si>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</si>
  <si>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</si>
  <si>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</si>
  <si>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</si>
  <si>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</si>
  <si>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</si>
  <si>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</si>
  <si>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</si>
  <si>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</si>
  <si>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</si>
  <si>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</si>
  <si>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</si>
  <si>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</si>
  <si>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</si>
  <si>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</si>
  <si>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</si>
  <si>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</si>
  <si>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</si>
  <si>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</si>
  <si>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</si>
  <si>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</si>
  <si>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</si>
  <si>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</si>
  <si>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</si>
  <si>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</si>
  <si>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</si>
  <si>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</si>
  <si>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</si>
  <si>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</si>
  <si>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</si>
  <si>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</si>
  <si>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</si>
  <si>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</si>
  <si>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</si>
  <si>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</si>
  <si>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</si>
  <si>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</si>
  <si>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</si>
  <si>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</si>
  <si>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</si>
  <si>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</si>
  <si>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</si>
  <si>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</si>
  <si>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</si>
  <si>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</si>
  <si>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</si>
  <si>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</si>
  <si>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</si>
  <si>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</si>
  <si>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</si>
  <si>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</si>
  <si>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</si>
  <si>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</si>
  <si>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</si>
  <si>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</si>
  <si>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</si>
  <si>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</si>
  <si>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</si>
  <si>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</si>
  <si>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</si>
  <si>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</si>
  <si>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</si>
  <si>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</si>
  <si>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</si>
  <si>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</si>
  <si>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</si>
  <si>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</si>
  <si>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</si>
  <si>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</si>
  <si>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</si>
  <si>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</si>
  <si>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</si>
  <si>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</si>
  <si>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</si>
  <si>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</si>
  <si>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</si>
  <si>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</si>
  <si>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</si>
  <si>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</si>
  <si>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</si>
  <si>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</si>
  <si>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</si>
  <si>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</si>
  <si>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</si>
  <si>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</si>
  <si>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</si>
  <si>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</si>
  <si>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</si>
  <si>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</si>
  <si>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</si>
  <si>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</si>
  <si>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</si>
  <si>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</si>
  <si>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</si>
  <si>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</si>
  <si>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</si>
  <si>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</si>
  <si>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</si>
  <si>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</si>
  <si>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</si>
  <si>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</si>
  <si>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</si>
  <si>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</si>
  <si>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</si>
  <si>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</si>
  <si>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</si>
  <si>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</si>
  <si>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</si>
  <si>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</si>
  <si>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</si>
  <si>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</si>
  <si>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</si>
  <si>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</si>
  <si>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</si>
  <si>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</si>
  <si>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</si>
  <si>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</si>
  <si>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</si>
  <si>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</si>
  <si>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</si>
  <si>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</si>
  <si>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</si>
  <si>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</si>
  <si>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</si>
  <si>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</si>
  <si>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</si>
  <si>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</si>
  <si>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</si>
  <si>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</si>
  <si>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</si>
  <si>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</si>
  <si>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</si>
  <si>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</si>
  <si>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</si>
  <si>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</si>
  <si>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</si>
  <si>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</si>
  <si>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</si>
  <si>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</si>
  <si>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</si>
  <si>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</si>
  <si>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</si>
  <si>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</si>
  <si>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</si>
  <si>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</si>
  <si>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</si>
  <si>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</si>
  <si>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</si>
  <si>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</si>
  <si>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</si>
  <si>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</si>
  <si>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</si>
  <si>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</si>
  <si>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</si>
  <si>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</si>
  <si>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</si>
  <si>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</si>
  <si>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</si>
  <si>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</si>
  <si>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</si>
  <si>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</si>
  <si>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</si>
  <si>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</si>
  <si>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</si>
  <si>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</si>
  <si>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</si>
  <si>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</si>
  <si>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</si>
  <si>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</si>
  <si>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</si>
  <si>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</si>
  <si>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</si>
  <si>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</si>
  <si>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</si>
  <si>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</si>
  <si>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</si>
  <si>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</si>
  <si>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</si>
  <si>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</si>
  <si>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</si>
  <si>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</si>
  <si>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</si>
  <si>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</si>
  <si>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</si>
  <si>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</si>
  <si>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</si>
  <si>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</si>
  <si>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</si>
  <si>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</si>
  <si>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</si>
  <si>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</si>
  <si>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</si>
  <si>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</si>
  <si>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</si>
  <si>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</si>
  <si>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</si>
  <si>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</si>
  <si>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</si>
  <si>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</si>
  <si>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</si>
  <si>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</si>
  <si>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</si>
  <si>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</si>
  <si>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</si>
  <si>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</si>
  <si>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</si>
  <si>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</si>
  <si>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</si>
  <si>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</si>
  <si>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</si>
  <si>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</si>
  <si>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</si>
  <si>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</si>
  <si>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</si>
  <si>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</si>
  <si>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</si>
  <si>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</si>
  <si>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</si>
  <si>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</si>
  <si>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</si>
  <si>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</si>
  <si>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</si>
  <si>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</si>
  <si>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</si>
  <si>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</si>
  <si>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</si>
  <si>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</si>
  <si>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</si>
  <si>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</si>
  <si>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</si>
  <si>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</si>
  <si>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</si>
  <si>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</si>
  <si>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</si>
  <si>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</si>
  <si>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</si>
  <si>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</si>
  <si>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</si>
  <si>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</si>
  <si>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</si>
  <si>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</si>
  <si>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</si>
  <si>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</si>
  <si>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</si>
  <si>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</si>
  <si>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</si>
  <si>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</si>
  <si>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</si>
  <si>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</si>
  <si>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</si>
  <si>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</si>
  <si>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</si>
  <si>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</si>
  <si>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</si>
  <si>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</si>
  <si>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</si>
  <si>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</si>
  <si>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</si>
  <si>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</si>
  <si>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</si>
  <si>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</si>
  <si>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</si>
  <si>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</si>
  <si>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</si>
  <si>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</si>
  <si>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</si>
  <si>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</si>
  <si>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</si>
  <si>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</si>
  <si>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</si>
  <si>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</si>
  <si>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</si>
  <si>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</si>
  <si>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</si>
  <si>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</si>
  <si>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</si>
  <si>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</si>
  <si>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</si>
  <si>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</si>
  <si>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</si>
  <si>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</si>
  <si>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</si>
  <si>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</si>
  <si>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</si>
  <si>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</si>
  <si>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</si>
  <si>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</si>
  <si>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</si>
  <si>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</si>
  <si>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</si>
  <si>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</si>
  <si>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</si>
  <si>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</si>
  <si>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</si>
  <si>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</si>
  <si>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</si>
  <si>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</si>
  <si>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</si>
  <si>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</si>
  <si>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</si>
  <si>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</si>
  <si>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</si>
  <si>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</si>
  <si>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</si>
  <si>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</si>
  <si>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</si>
  <si>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</si>
  <si>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</si>
  <si>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</si>
  <si>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</si>
  <si>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</si>
  <si>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</si>
  <si>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</si>
  <si>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</si>
  <si>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</si>
  <si>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</si>
  <si>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</si>
  <si>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</si>
  <si>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</si>
  <si>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</si>
  <si>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</si>
  <si>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</si>
  <si>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</si>
  <si>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</si>
  <si>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</si>
  <si>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</si>
  <si>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</si>
  <si>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</si>
  <si>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</si>
  <si>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</si>
  <si>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</si>
  <si>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</si>
  <si>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</si>
  <si>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</si>
  <si>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</si>
  <si>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</si>
  <si>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</si>
  <si>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</si>
  <si>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</si>
  <si>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</si>
  <si>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</si>
  <si>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</si>
  <si>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</si>
  <si>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</si>
  <si>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</si>
  <si>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</si>
  <si>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</si>
  <si>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</si>
  <si>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</si>
  <si>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</si>
  <si>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</si>
  <si>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</si>
  <si>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</si>
  <si>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</si>
  <si>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</si>
  <si>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</si>
  <si>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</si>
  <si>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</si>
  <si>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</si>
  <si>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</si>
  <si>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</si>
  <si>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</si>
  <si>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</si>
  <si>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</si>
  <si>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</si>
  <si>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</si>
  <si>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</si>
  <si>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</si>
  <si>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</si>
  <si>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</si>
  <si>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</si>
  <si>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</si>
  <si>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</si>
  <si>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</si>
  <si>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</si>
  <si>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</si>
  <si>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</si>
  <si>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</si>
  <si>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</si>
  <si>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</si>
  <si>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</si>
  <si>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</si>
  <si>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</si>
  <si>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</si>
  <si>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</si>
  <si>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</si>
  <si>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</si>
  <si>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</si>
  <si>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</si>
  <si>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</si>
  <si>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</si>
  <si>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</si>
  <si>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</si>
  <si>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</si>
  <si>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</si>
  <si>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</si>
  <si>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</si>
  <si>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</si>
  <si>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</si>
  <si>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</si>
  <si>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</si>
  <si>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</si>
  <si>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</si>
  <si>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</si>
  <si>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</si>
  <si>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</si>
  <si>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</si>
  <si>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</si>
  <si>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</si>
  <si>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</si>
  <si>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</si>
  <si>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</si>
  <si>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</si>
  <si>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</si>
  <si>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</si>
  <si>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</si>
  <si>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</si>
  <si>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</si>
  <si>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</si>
  <si>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</si>
  <si>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</si>
  <si>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</si>
  <si>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</si>
  <si>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</si>
  <si>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</si>
  <si>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</si>
  <si>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</si>
  <si>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</si>
  <si>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</si>
  <si>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</si>
  <si>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</si>
  <si>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</si>
  <si>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</si>
  <si>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</si>
  <si>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</si>
  <si>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</si>
  <si>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</si>
  <si>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</si>
  <si>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</si>
  <si>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</si>
  <si>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</si>
  <si>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</si>
  <si>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</si>
  <si>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</si>
  <si>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</si>
  <si>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</si>
  <si>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</si>
  <si>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</si>
  <si>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</si>
  <si>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</si>
  <si>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</si>
  <si>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</si>
  <si>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</si>
  <si>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</si>
  <si>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</si>
  <si>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</si>
  <si>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</si>
  <si>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</si>
  <si>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</si>
  <si>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</si>
  <si>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</si>
  <si>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</si>
  <si>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</si>
  <si>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</si>
  <si>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</si>
  <si>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</si>
  <si>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</si>
  <si>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</si>
  <si>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</si>
  <si>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</si>
  <si>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</si>
  <si>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</si>
  <si>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</si>
  <si>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</si>
  <si>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</si>
  <si>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</si>
  <si>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</si>
  <si>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</si>
  <si>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</si>
  <si>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</si>
  <si>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</si>
  <si>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</si>
  <si>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</si>
  <si>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</si>
  <si>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</si>
  <si>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</si>
  <si>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</si>
  <si>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</si>
  <si>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</si>
  <si>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</si>
  <si>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</si>
  <si>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</si>
  <si>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</si>
  <si>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</si>
  <si>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</si>
  <si>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</si>
  <si>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</si>
  <si>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</si>
  <si>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</si>
  <si>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</si>
  <si>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</si>
  <si>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</si>
  <si>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</si>
  <si>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</si>
  <si>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</si>
  <si>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</si>
  <si>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</si>
  <si>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</si>
  <si>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</si>
  <si>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</si>
  <si>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</si>
  <si>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</si>
  <si>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</si>
  <si>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</si>
  <si>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</si>
  <si>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</si>
  <si>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</si>
  <si>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</si>
  <si>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</si>
  <si>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</si>
  <si>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</si>
  <si>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</si>
  <si>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</si>
  <si>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</si>
  <si>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</si>
  <si>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</si>
  <si>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</si>
  <si>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</si>
  <si>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</si>
  <si>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</si>
  <si>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</si>
  <si>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</si>
  <si>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</si>
  <si>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</si>
  <si>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</si>
  <si>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</si>
  <si>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</si>
  <si>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</si>
  <si>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</si>
  <si>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</si>
  <si>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</si>
  <si>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</si>
  <si>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</si>
  <si>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</si>
  <si>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</si>
  <si>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</si>
  <si>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</si>
  <si>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</si>
  <si>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</si>
  <si>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</si>
  <si>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</si>
  <si>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</si>
  <si>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</si>
  <si>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</si>
  <si>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</si>
  <si>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</si>
  <si>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</si>
  <si>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</si>
  <si>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</si>
  <si>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</si>
  <si>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</si>
  <si>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</si>
  <si>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</si>
  <si>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</si>
  <si>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</si>
  <si>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</si>
  <si>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</si>
  <si>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</si>
  <si>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</si>
  <si>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</si>
  <si>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</si>
  <si>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</si>
  <si>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</si>
  <si>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</si>
  <si>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</si>
  <si>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</si>
  <si>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</si>
  <si>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</si>
  <si>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</si>
  <si>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</si>
  <si>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</si>
  <si>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</si>
  <si>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</si>
  <si>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</si>
  <si>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</si>
  <si>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</si>
  <si>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</si>
  <si>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</si>
  <si>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</si>
  <si>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</si>
  <si>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</si>
  <si>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</si>
  <si>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</si>
  <si>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</si>
  <si>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</si>
  <si>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</si>
  <si>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</si>
  <si>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</si>
  <si>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</si>
  <si>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</si>
  <si>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</si>
  <si>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</si>
  <si>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</si>
  <si>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</si>
  <si>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</si>
  <si>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</si>
  <si>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</si>
  <si>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</si>
  <si>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</si>
  <si>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</si>
  <si>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</si>
  <si>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</si>
  <si>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</si>
  <si>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</si>
  <si>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</si>
  <si>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</si>
  <si>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</si>
  <si>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</si>
  <si>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</si>
  <si>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</si>
  <si>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</si>
  <si>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</si>
  <si>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</si>
  <si>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</si>
  <si>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</si>
  <si>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</si>
  <si>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</si>
  <si>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</si>
  <si>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</si>
  <si>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</si>
  <si>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</si>
  <si>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</si>
  <si>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</si>
  <si>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</si>
  <si>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</si>
  <si>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</si>
  <si>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</si>
  <si>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</si>
  <si>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</si>
  <si>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</si>
  <si>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</si>
  <si>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</si>
  <si>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</si>
  <si>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</si>
  <si>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</si>
  <si>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</si>
  <si>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</si>
  <si>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</si>
  <si>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</si>
  <si>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</si>
  <si>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</si>
  <si>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</si>
  <si>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</si>
  <si>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</si>
  <si>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</si>
  <si>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</si>
  <si>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</si>
  <si>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</si>
  <si>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</si>
  <si>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</si>
  <si>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</si>
  <si>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</si>
  <si>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</si>
  <si>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</si>
  <si>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</si>
  <si>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</si>
  <si>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</si>
  <si>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</si>
  <si>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</si>
  <si>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</si>
  <si>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</si>
  <si>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</si>
  <si>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</si>
  <si>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</si>
  <si>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</si>
  <si>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</si>
  <si>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</si>
  <si>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</si>
  <si>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</si>
  <si>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</si>
  <si>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</si>
  <si>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</si>
  <si>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</si>
  <si>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</si>
  <si>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</si>
  <si>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</si>
  <si>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</si>
  <si>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</si>
  <si>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</si>
  <si>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</si>
  <si>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</si>
  <si>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</si>
  <si>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</si>
  <si>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</si>
  <si>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</si>
  <si>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</si>
  <si>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</si>
  <si>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</si>
  <si>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</si>
  <si>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</si>
  <si>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</si>
  <si>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</si>
  <si>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</si>
  <si>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</si>
  <si>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</si>
  <si>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</si>
  <si>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</si>
  <si>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</si>
  <si>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</si>
  <si>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</si>
  <si>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</si>
  <si>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</si>
  <si>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</si>
  <si>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</si>
  <si>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</si>
  <si>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</si>
  <si>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</si>
  <si>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</si>
  <si>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</si>
  <si>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</si>
  <si>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</si>
  <si>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</si>
  <si>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</si>
  <si>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</si>
  <si>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</si>
  <si>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</si>
  <si>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</si>
  <si>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</si>
  <si>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</si>
  <si>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</si>
  <si>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</si>
  <si>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</si>
  <si>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</si>
  <si>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</si>
  <si>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</si>
  <si>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</si>
  <si>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</si>
  <si>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</si>
  <si>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</si>
  <si>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</si>
  <si>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</si>
  <si>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</si>
  <si>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</si>
  <si>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</si>
  <si>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</si>
  <si>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</si>
  <si>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</si>
  <si>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</si>
  <si>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</si>
  <si>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</si>
  <si>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</si>
  <si>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</si>
  <si>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</si>
  <si>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</si>
  <si>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</si>
  <si>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</si>
  <si>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</si>
  <si>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</si>
  <si>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</si>
  <si>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</si>
  <si>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</si>
  <si>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</si>
  <si>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</si>
  <si>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</si>
  <si>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</si>
  <si>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</si>
  <si>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</si>
  <si>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</si>
  <si>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</si>
  <si>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</si>
  <si>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</si>
  <si>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</si>
  <si>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</si>
  <si>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</si>
  <si>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</si>
  <si>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</si>
  <si>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</si>
  <si>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</si>
  <si>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</si>
  <si>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</si>
  <si>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</si>
  <si>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</si>
  <si>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</si>
  <si>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</si>
  <si>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</si>
  <si>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</si>
  <si>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</si>
  <si>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</si>
  <si>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</si>
  <si>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</si>
  <si>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</si>
  <si>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</si>
  <si>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</si>
  <si>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</si>
  <si>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</si>
  <si>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</si>
  <si>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</si>
  <si>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</si>
  <si>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</si>
  <si>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</si>
  <si>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</si>
  <si>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</si>
  <si>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</si>
  <si>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</si>
  <si>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</si>
  <si>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</si>
  <si>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</si>
  <si>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</si>
  <si>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</si>
  <si>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</si>
  <si>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</si>
  <si>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</si>
  <si>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</si>
  <si>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</si>
  <si>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</si>
  <si>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</si>
  <si>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</si>
  <si>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</si>
  <si>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</si>
  <si>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</si>
  <si>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</si>
  <si>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</si>
  <si>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</si>
  <si>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</si>
  <si>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</si>
  <si>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</si>
  <si>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</si>
  <si>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</si>
  <si>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</si>
  <si>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</si>
  <si>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</si>
  <si>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</si>
  <si>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</si>
  <si>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</si>
  <si>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</si>
  <si>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</si>
  <si>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</si>
  <si>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</si>
  <si>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</si>
  <si>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</si>
  <si>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</si>
  <si>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</si>
  <si>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</si>
  <si>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</si>
  <si>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</si>
  <si>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</si>
  <si>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</si>
  <si>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</si>
  <si>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</si>
  <si>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</si>
  <si>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</si>
  <si>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</si>
  <si>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</si>
  <si>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</si>
  <si>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</si>
  <si>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</si>
  <si>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</si>
  <si>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</si>
  <si>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</si>
  <si>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</si>
  <si>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</si>
  <si>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</si>
  <si>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</si>
  <si>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</si>
  <si>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</si>
  <si>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</si>
  <si>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</si>
  <si>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</si>
  <si>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</si>
  <si>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</si>
  <si>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</si>
  <si>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</si>
  <si>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</si>
  <si>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</si>
  <si>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</si>
  <si>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</si>
  <si>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</si>
  <si>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</si>
  <si>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</si>
  <si>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</si>
  <si>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</si>
  <si>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</si>
  <si>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</si>
  <si>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</si>
  <si>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</si>
  <si>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</si>
  <si>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</si>
  <si>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</si>
  <si>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</si>
  <si>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</si>
  <si>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</si>
  <si>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</si>
  <si>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</si>
  <si>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</si>
  <si>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</si>
  <si>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</si>
  <si>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</si>
  <si>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</si>
  <si>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</si>
  <si>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</si>
  <si>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</si>
  <si>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</si>
  <si>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</si>
  <si>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</si>
  <si>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</si>
  <si>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</si>
  <si>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</si>
  <si>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</si>
  <si>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</si>
  <si>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</si>
  <si>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</si>
  <si>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</si>
  <si>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</si>
  <si>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</si>
  <si>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</si>
  <si>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</si>
  <si>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</si>
  <si>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</si>
  <si>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</si>
  <si>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</si>
  <si>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</si>
  <si>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</si>
  <si>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</si>
  <si>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</si>
  <si>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</si>
  <si>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</si>
  <si>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</si>
  <si>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</si>
  <si>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</si>
  <si>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</si>
  <si>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</si>
  <si>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</si>
  <si>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</si>
  <si>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</si>
  <si>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</si>
  <si>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</si>
  <si>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</si>
  <si>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</si>
  <si>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</si>
  <si>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</si>
  <si>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</si>
  <si>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</si>
  <si>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</si>
  <si>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</si>
  <si>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</si>
  <si>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</si>
  <si>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</si>
  <si>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</si>
  <si>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</si>
  <si>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</si>
  <si>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</si>
  <si>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</si>
  <si>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</si>
  <si>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</si>
  <si>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</si>
  <si>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</si>
  <si>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</si>
  <si>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</si>
  <si>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</si>
  <si>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</si>
  <si>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</si>
  <si>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</si>
  <si>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</si>
  <si>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</si>
  <si>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</si>
  <si>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</si>
  <si>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</si>
  <si>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</si>
  <si>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</si>
  <si>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</si>
  <si>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</si>
  <si>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</si>
  <si>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</si>
  <si>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</si>
  <si>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</si>
  <si>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</si>
  <si>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</si>
  <si>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</si>
  <si>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</si>
  <si>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</si>
  <si>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</si>
  <si>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</si>
  <si>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</si>
  <si>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</si>
  <si>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</si>
  <si>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</si>
  <si>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</si>
  <si>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</si>
  <si>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</si>
  <si>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</si>
  <si>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</si>
  <si>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</si>
  <si>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</si>
  <si>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</si>
  <si>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</si>
  <si>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</si>
  <si>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</si>
  <si>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</si>
  <si>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</si>
  <si>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</si>
  <si>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</si>
  <si>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</si>
  <si>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</si>
  <si>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</si>
  <si>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</si>
  <si>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</si>
  <si>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</si>
  <si>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</si>
  <si>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</si>
  <si>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</si>
  <si>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</si>
  <si>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</si>
  <si>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</si>
  <si>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</si>
  <si>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</si>
  <si>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</si>
  <si>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</si>
  <si>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</si>
  <si>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</si>
  <si>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</si>
  <si>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</si>
  <si>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</si>
  <si>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</si>
  <si>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</si>
  <si>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</si>
  <si>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</si>
  <si>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</si>
  <si>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</si>
  <si>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</si>
  <si>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</si>
  <si>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</si>
  <si>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</si>
  <si>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</si>
  <si>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</si>
  <si>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</si>
  <si>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</si>
  <si>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</si>
  <si>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</si>
  <si>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</si>
  <si>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</si>
  <si>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</si>
  <si>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</si>
  <si>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</si>
  <si>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</si>
  <si>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</si>
  <si>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</si>
  <si>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</si>
  <si>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</si>
  <si>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</si>
  <si>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</si>
  <si>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</si>
  <si>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</si>
  <si>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</si>
  <si>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</si>
  <si>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</si>
  <si>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</si>
  <si>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</si>
  <si>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</si>
  <si>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</si>
  <si>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</si>
  <si>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</si>
  <si>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</si>
  <si>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</si>
  <si>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</si>
  <si>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</si>
  <si>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</si>
  <si>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</si>
  <si>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</si>
  <si>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</si>
  <si>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</si>
  <si>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</si>
  <si>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</si>
  <si>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</si>
  <si>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</si>
  <si>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</si>
  <si>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</si>
  <si>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</si>
  <si>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</si>
  <si>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</si>
  <si>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</si>
  <si>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</si>
  <si>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</si>
  <si>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</si>
  <si>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</si>
  <si>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</si>
  <si>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</si>
  <si>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</si>
  <si>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</si>
  <si>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</si>
  <si>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</si>
  <si>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</si>
  <si>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</si>
  <si>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</si>
  <si>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</si>
  <si>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</si>
  <si>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</si>
  <si>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</si>
  <si>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</si>
  <si>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</si>
  <si>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</si>
  <si>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</si>
  <si>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</si>
  <si>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</si>
  <si>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</si>
  <si>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</si>
  <si>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</si>
  <si>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</si>
  <si>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</si>
  <si>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</si>
  <si>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</si>
  <si>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</si>
  <si>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</si>
  <si>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</si>
  <si>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</si>
  <si>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</si>
  <si>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</si>
  <si>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</si>
  <si>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</si>
  <si>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</si>
  <si>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</si>
  <si>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</si>
  <si>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</si>
  <si>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</si>
  <si>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</si>
  <si>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</si>
  <si>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</si>
  <si>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</si>
  <si>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</si>
  <si>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</si>
  <si>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</si>
  <si>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</si>
  <si>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</si>
  <si>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</si>
  <si>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</si>
  <si>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</si>
  <si>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</si>
  <si>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</si>
  <si>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</si>
  <si>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</si>
  <si>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</si>
  <si>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</si>
  <si>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</si>
  <si>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</si>
  <si>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</si>
  <si>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</si>
  <si>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</si>
  <si>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</si>
  <si>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</si>
  <si>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</si>
  <si>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</si>
  <si>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</si>
  <si>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</si>
  <si>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</si>
  <si>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</si>
  <si>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</si>
  <si>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</si>
  <si>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</si>
  <si>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</si>
  <si>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</si>
  <si>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</si>
  <si>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</si>
  <si>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</si>
  <si>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</si>
  <si>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</si>
  <si>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</si>
  <si>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</si>
  <si>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</si>
  <si>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</si>
  <si>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</si>
  <si>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</si>
  <si>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</si>
  <si>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</si>
  <si>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</si>
  <si>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</si>
  <si>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</si>
  <si>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</si>
  <si>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</si>
  <si>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</si>
  <si>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</si>
  <si>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</si>
  <si>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</si>
  <si>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</si>
  <si>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</si>
  <si>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</si>
  <si>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</si>
  <si>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</si>
  <si>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</si>
  <si>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</si>
  <si>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</si>
  <si>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</si>
  <si>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</si>
  <si>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</si>
  <si>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</si>
  <si>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</si>
  <si>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</si>
  <si>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</si>
  <si>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</si>
  <si>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</si>
  <si>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</si>
  <si>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</si>
  <si>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</si>
  <si>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</si>
  <si>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</si>
  <si>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</si>
  <si>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</si>
  <si>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</si>
  <si>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</si>
  <si>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</si>
  <si>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</si>
  <si>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</si>
  <si>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</si>
  <si>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</si>
  <si>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</si>
  <si>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</si>
  <si>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</si>
  <si>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</si>
  <si>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</si>
  <si>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</si>
  <si>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</si>
  <si>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</si>
  <si>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</si>
  <si>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</si>
  <si>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</si>
  <si>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</si>
  <si>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</si>
  <si>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</si>
  <si>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</si>
  <si>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</si>
  <si>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</si>
  <si>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</si>
  <si>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</si>
  <si>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</si>
  <si>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</si>
  <si>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</si>
  <si>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</si>
  <si>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</si>
  <si>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</si>
  <si>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</si>
  <si>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</si>
  <si>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</si>
  <si>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</si>
  <si>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</si>
  <si>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</si>
  <si>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</si>
  <si>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</si>
  <si>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</si>
  <si>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</si>
  <si>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</si>
  <si>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</si>
  <si>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</si>
  <si>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</si>
  <si>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</si>
  <si>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</si>
  <si>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</si>
  <si>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</si>
  <si>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</si>
  <si>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</si>
  <si>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</si>
  <si>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</si>
  <si>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</si>
  <si>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</si>
  <si>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</si>
  <si>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</si>
  <si>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</si>
  <si>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</si>
  <si>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</si>
  <si>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</si>
  <si>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</si>
  <si>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</si>
  <si>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</si>
  <si>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</si>
  <si>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</si>
  <si>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</si>
  <si>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</si>
  <si>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</si>
  <si>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</si>
  <si>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</si>
  <si>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</si>
  <si>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</si>
  <si>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</si>
  <si>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</si>
  <si>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</si>
  <si>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</si>
  <si>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</si>
  <si>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</si>
  <si>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</si>
  <si>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</si>
  <si>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</si>
  <si>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</si>
  <si>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</si>
  <si>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</si>
  <si>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</si>
  <si>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</si>
  <si>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</si>
  <si>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</si>
  <si>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</si>
  <si>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</si>
  <si>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</si>
  <si>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</si>
  <si>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</si>
  <si>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</si>
  <si>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</si>
  <si>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</si>
  <si>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</si>
  <si>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</si>
  <si>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</si>
  <si>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</si>
  <si>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</si>
  <si>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</si>
  <si>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</si>
  <si>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</si>
  <si>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</si>
  <si>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</si>
  <si>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</si>
  <si>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</si>
  <si>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</si>
  <si>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</si>
  <si>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</si>
  <si>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</si>
  <si>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</si>
  <si>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</si>
  <si>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</si>
  <si>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</si>
  <si>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</si>
  <si>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</si>
  <si>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</si>
  <si>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</si>
  <si>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</si>
  <si>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</si>
  <si>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</si>
  <si>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</si>
  <si>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</si>
  <si>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</si>
  <si>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</si>
  <si>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</si>
  <si>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</si>
  <si>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</si>
  <si>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</si>
  <si>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</si>
  <si>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</si>
  <si>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</si>
  <si>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</si>
  <si>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</si>
  <si>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</si>
  <si>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</si>
  <si>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</si>
  <si>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</si>
  <si>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</si>
  <si>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</si>
  <si>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</si>
  <si>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</si>
  <si>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</si>
  <si>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</si>
  <si>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</si>
  <si>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</si>
  <si>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</si>
  <si>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</si>
  <si>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</si>
  <si>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</si>
  <si>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</si>
  <si>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</si>
  <si>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</si>
  <si>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</si>
  <si>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</si>
  <si>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</si>
  <si>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</si>
  <si>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</si>
  <si>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</si>
  <si>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</si>
  <si>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</si>
  <si>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</si>
  <si>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</si>
  <si>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</si>
  <si>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</si>
  <si>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</si>
  <si>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</si>
  <si>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</si>
  <si>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</si>
  <si>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</si>
  <si>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</si>
  <si>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</si>
  <si>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</si>
  <si>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</si>
  <si>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</si>
  <si>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</si>
  <si>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</si>
  <si>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</si>
  <si>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</si>
  <si>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</si>
  <si>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</si>
  <si>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</si>
  <si>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</si>
  <si>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</si>
  <si>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</si>
  <si>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</si>
  <si>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</si>
  <si>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</si>
  <si>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</si>
  <si>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</si>
  <si>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</si>
  <si>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</si>
  <si>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</si>
  <si>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</si>
  <si>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</si>
  <si>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</si>
  <si>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</si>
  <si>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</si>
  <si>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</si>
  <si>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</si>
  <si>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</si>
  <si>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</si>
  <si>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</si>
  <si>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</si>
  <si>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</si>
  <si>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</si>
  <si>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</si>
  <si>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</si>
  <si>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</si>
  <si>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</si>
  <si>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</si>
  <si>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</si>
  <si>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</si>
  <si>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</si>
  <si>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</si>
  <si>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</si>
  <si>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</si>
  <si>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</si>
  <si>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</si>
  <si>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</si>
  <si>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</si>
  <si>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</si>
  <si>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</si>
  <si>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</si>
  <si>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</si>
  <si>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</si>
  <si>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</si>
  <si>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</si>
  <si>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</si>
  <si>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</si>
  <si>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</si>
  <si>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</si>
  <si>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</si>
  <si>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</si>
  <si>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</si>
  <si>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</si>
  <si>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</si>
  <si>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</si>
  <si>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</si>
  <si>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</si>
  <si>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</si>
  <si>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</si>
  <si>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</si>
  <si>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</si>
  <si>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</si>
  <si>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</si>
  <si>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</si>
  <si>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</si>
  <si>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</si>
  <si>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</si>
  <si>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</si>
  <si>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</si>
  <si>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</si>
  <si>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</si>
  <si>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</si>
  <si>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</si>
  <si>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</si>
  <si>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</si>
  <si>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</si>
  <si>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</si>
  <si>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</si>
  <si>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</si>
  <si>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</si>
  <si>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</si>
  <si>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</si>
  <si>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</si>
  <si>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</si>
  <si>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</si>
  <si>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</si>
  <si>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</si>
  <si>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</si>
  <si>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</si>
  <si>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</si>
  <si>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</si>
  <si>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</si>
  <si>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</si>
  <si>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</si>
  <si>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</si>
  <si>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</si>
  <si>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</si>
  <si>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</si>
  <si>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</si>
  <si>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</si>
  <si>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</si>
  <si>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</si>
  <si>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</si>
  <si>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</si>
  <si>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</si>
  <si>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</si>
  <si>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</si>
  <si>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</si>
  <si>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</si>
  <si>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</si>
  <si>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</si>
  <si>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</si>
  <si>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</si>
  <si>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</si>
  <si>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</si>
  <si>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</si>
  <si>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</si>
  <si>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</si>
  <si>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</si>
  <si>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</si>
  <si>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</si>
  <si>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</si>
  <si>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</si>
  <si>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</si>
  <si>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</si>
  <si>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</si>
  <si>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</si>
  <si>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</si>
  <si>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</si>
  <si>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</si>
  <si>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</si>
  <si>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</si>
  <si>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</si>
  <si>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</si>
  <si>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</si>
  <si>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</si>
  <si>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</si>
  <si>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</si>
  <si>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</si>
  <si>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</si>
  <si>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</si>
  <si>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</si>
  <si>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</si>
  <si>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</si>
  <si>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</si>
  <si>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</si>
  <si>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</si>
  <si>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</si>
  <si>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</si>
  <si>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</si>
  <si>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</si>
  <si>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</si>
  <si>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</si>
  <si>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</si>
  <si>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</si>
  <si>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</si>
  <si>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</si>
  <si>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</si>
  <si>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</si>
  <si>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</si>
  <si>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</si>
  <si>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</si>
  <si>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</si>
  <si>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</si>
  <si>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</si>
  <si>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</si>
  <si>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</si>
  <si>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</si>
  <si>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</si>
  <si>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</si>
  <si>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</si>
  <si>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</si>
  <si>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</si>
  <si>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</si>
  <si>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</si>
  <si>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</si>
  <si>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</si>
  <si>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</si>
  <si>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</si>
  <si>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</si>
  <si>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</si>
  <si>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</si>
  <si>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</si>
  <si>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</si>
  <si>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</si>
  <si>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</si>
  <si>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</si>
  <si>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</si>
  <si>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</si>
  <si>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</si>
  <si>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</si>
  <si>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</si>
  <si>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</si>
  <si>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</si>
  <si>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</si>
  <si>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</si>
  <si>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</si>
  <si>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</si>
  <si>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</si>
  <si>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</si>
  <si>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</si>
  <si>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</si>
  <si>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</si>
  <si>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</si>
  <si>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</si>
  <si>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</si>
  <si>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</si>
  <si>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</si>
  <si>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</si>
  <si>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</si>
  <si>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</si>
  <si>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</si>
  <si>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</si>
  <si>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</si>
  <si>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</si>
  <si>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</si>
  <si>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</si>
  <si>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</si>
  <si>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</si>
  <si>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</si>
  <si>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</si>
  <si>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</si>
  <si>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</si>
  <si>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</si>
  <si>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</si>
  <si>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</si>
  <si>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</si>
  <si>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</si>
  <si>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</si>
  <si>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</si>
  <si>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</si>
  <si>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</si>
  <si>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</si>
  <si>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</si>
  <si>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</si>
  <si>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</si>
  <si>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</si>
  <si>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</si>
  <si>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</si>
  <si>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</si>
  <si>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</si>
  <si>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</si>
  <si>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</si>
  <si>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</si>
  <si>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</si>
  <si>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</si>
  <si>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</si>
  <si>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</si>
  <si>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</si>
  <si>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</si>
  <si>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</si>
  <si>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</si>
  <si>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</si>
  <si>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</si>
  <si>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</si>
  <si>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</si>
  <si>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</si>
  <si>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</si>
  <si>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</si>
  <si>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</si>
  <si>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</si>
  <si>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</si>
  <si>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</si>
  <si>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</si>
  <si>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</si>
  <si>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</si>
  <si>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</si>
  <si>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</si>
  <si>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</si>
  <si>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</si>
  <si>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</si>
  <si>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</si>
  <si>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</si>
  <si>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</si>
  <si>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</si>
  <si>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</si>
  <si>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</si>
  <si>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</si>
  <si>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</si>
  <si>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</si>
  <si>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</si>
  <si>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</si>
  <si>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</si>
  <si>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</si>
  <si>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</si>
  <si>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</si>
  <si>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</si>
  <si>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</si>
  <si>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</si>
  <si>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</si>
  <si>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</si>
  <si>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</si>
  <si>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</si>
  <si>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</si>
  <si>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</si>
  <si>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</si>
  <si>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</si>
  <si>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</si>
  <si>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</si>
  <si>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</si>
  <si>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</si>
  <si>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</si>
  <si>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</si>
  <si>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</si>
  <si>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</si>
  <si>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</si>
  <si>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</si>
  <si>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</si>
  <si>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</si>
  <si>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</si>
  <si>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</si>
  <si>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</si>
  <si>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</si>
  <si>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</si>
  <si>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</si>
  <si>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</si>
  <si>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</si>
  <si>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</si>
  <si>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</si>
  <si>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</si>
  <si>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</si>
  <si>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</si>
  <si>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</si>
  <si>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</si>
  <si>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</si>
  <si>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</si>
  <si>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</si>
  <si>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</si>
  <si>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</si>
  <si>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</si>
  <si>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</si>
  <si>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</si>
  <si>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</si>
  <si>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</si>
  <si>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</si>
  <si>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</si>
  <si>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</si>
  <si>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</si>
  <si>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</si>
  <si>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</si>
  <si>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</si>
  <si>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</si>
  <si>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</si>
  <si>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</si>
  <si>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</si>
  <si>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</si>
  <si>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</si>
  <si>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</si>
  <si>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</si>
  <si>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</si>
  <si>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</si>
  <si>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</si>
  <si>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</si>
  <si>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</si>
  <si>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</si>
  <si>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</si>
  <si>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</si>
  <si>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</si>
  <si>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</si>
  <si>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</si>
  <si>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</si>
  <si>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</si>
  <si>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</si>
  <si>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</si>
  <si>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</si>
  <si>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</si>
  <si>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</si>
  <si>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</si>
  <si>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</si>
  <si>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</si>
  <si>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</si>
  <si>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</si>
  <si>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</si>
  <si>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</si>
  <si>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</si>
  <si>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</si>
  <si>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</si>
  <si>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</si>
  <si>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</si>
  <si>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</si>
  <si>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</si>
  <si>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</si>
  <si>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</si>
  <si>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</si>
  <si>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</si>
  <si>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</si>
  <si>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</si>
  <si>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</si>
  <si>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</si>
  <si>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</si>
  <si>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</si>
  <si>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</si>
  <si>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</si>
  <si>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</si>
  <si>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</si>
  <si>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</si>
  <si>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</si>
  <si>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</si>
  <si>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</si>
  <si>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</si>
  <si>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</si>
  <si>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</si>
  <si>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</si>
  <si>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</si>
  <si>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</si>
  <si>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</si>
  <si>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</si>
  <si>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</si>
  <si>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</si>
  <si>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</si>
  <si>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</si>
  <si>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</si>
  <si>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</si>
  <si>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</si>
  <si>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</si>
  <si>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</si>
  <si>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</si>
  <si>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</si>
  <si>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</si>
  <si>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</si>
  <si>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</si>
  <si>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</si>
  <si>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</si>
  <si>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</si>
  <si>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</si>
  <si>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</si>
  <si>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</si>
  <si>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</si>
  <si>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</si>
  <si>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</si>
  <si>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</si>
  <si>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</si>
  <si>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</si>
  <si>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</si>
  <si>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</si>
  <si>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</si>
  <si>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</si>
  <si>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</si>
  <si>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</si>
  <si>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</si>
  <si>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</si>
  <si>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</si>
  <si>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</si>
  <si>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</si>
  <si>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</si>
  <si>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</si>
  <si>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</si>
  <si>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</si>
  <si>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</si>
  <si>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</si>
  <si>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</si>
  <si>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</si>
  <si>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</si>
  <si>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</si>
  <si>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</si>
  <si>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</si>
  <si>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</si>
  <si>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</si>
  <si>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</si>
  <si>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</si>
  <si>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</si>
  <si>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</si>
  <si>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</si>
  <si>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</si>
  <si>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</si>
  <si>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</si>
  <si>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</si>
  <si>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</si>
  <si>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</si>
  <si>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</si>
  <si>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</si>
  <si>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</si>
  <si>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</si>
  <si>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</si>
  <si>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</si>
  <si>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</si>
  <si>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</si>
  <si>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</si>
  <si>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</si>
  <si>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</si>
  <si>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</si>
  <si>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</si>
  <si>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</si>
  <si>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</si>
  <si>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</si>
  <si>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</si>
  <si>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</si>
  <si>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</si>
  <si>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</si>
  <si>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</si>
  <si>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</si>
  <si>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</si>
  <si>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</si>
  <si>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</si>
  <si>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</si>
  <si>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</si>
  <si>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</si>
  <si>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</si>
  <si>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</si>
  <si>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</si>
  <si>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</si>
  <si>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</si>
  <si>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</si>
  <si>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</si>
  <si>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</si>
  <si>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</si>
  <si>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</si>
  <si>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</si>
  <si>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</si>
  <si>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</si>
  <si>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</si>
  <si>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</si>
  <si>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</si>
  <si>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</si>
  <si>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</si>
  <si>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</si>
  <si>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</si>
  <si>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</si>
  <si>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</si>
  <si>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</si>
  <si>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</si>
  <si>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</si>
  <si>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</si>
  <si>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</si>
  <si>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</si>
  <si>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</si>
  <si>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</si>
  <si>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</si>
  <si>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</si>
  <si>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</si>
  <si>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</si>
  <si>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</si>
  <si>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</si>
  <si>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</si>
  <si>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</si>
  <si>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</si>
  <si>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</si>
  <si>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</si>
  <si>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</si>
  <si>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</si>
  <si>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</si>
  <si>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</si>
  <si>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</si>
  <si>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</si>
  <si>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</si>
  <si>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</si>
  <si>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</si>
  <si>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</si>
  <si>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</si>
  <si>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</si>
  <si>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</si>
  <si>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</si>
  <si>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</si>
  <si>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</si>
  <si>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</si>
  <si>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</si>
  <si>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</si>
  <si>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</si>
  <si>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</si>
  <si>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</si>
  <si>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</si>
  <si>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</si>
  <si>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</si>
  <si>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</si>
  <si>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</si>
  <si>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</si>
  <si>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</si>
  <si>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</si>
  <si>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</si>
  <si>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</si>
  <si>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</si>
  <si>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</si>
  <si>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</si>
  <si>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</si>
  <si>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</si>
  <si>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</si>
  <si>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</si>
  <si>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</si>
  <si>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</si>
  <si>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</si>
  <si>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</si>
  <si>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</si>
  <si>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</si>
  <si>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</si>
  <si>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</si>
  <si>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</si>
  <si>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</si>
  <si>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</si>
  <si>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</si>
  <si>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</si>
  <si>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</si>
  <si>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</si>
  <si>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</si>
  <si>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</si>
  <si>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</si>
  <si>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</si>
  <si>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</si>
  <si>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</si>
  <si>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</si>
  <si>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</si>
  <si>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</si>
  <si>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</si>
  <si>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</si>
  <si>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</si>
  <si>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</si>
  <si>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</si>
  <si>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</si>
  <si>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</si>
  <si>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</si>
  <si>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</si>
  <si>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</si>
  <si>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</si>
  <si>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</si>
  <si>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</si>
  <si>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</si>
  <si>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</si>
  <si>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</si>
  <si>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</si>
  <si>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</si>
  <si>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</si>
  <si>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</si>
  <si>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</si>
  <si>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</si>
  <si>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</si>
  <si>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</si>
  <si>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</si>
  <si>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</si>
  <si>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</si>
  <si>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</si>
  <si>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</si>
  <si>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</si>
  <si>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</si>
  <si>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</si>
  <si>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</si>
  <si>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</si>
  <si>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</si>
  <si>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</si>
  <si>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</si>
  <si>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</si>
  <si>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</si>
  <si>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</si>
  <si>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</si>
  <si>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</si>
  <si>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</si>
  <si>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</si>
  <si>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</si>
  <si>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</si>
  <si>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</si>
  <si>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</si>
  <si>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</si>
  <si>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</si>
  <si>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</si>
  <si>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</si>
  <si>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</si>
  <si>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</si>
  <si>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</si>
  <si>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</si>
  <si>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</si>
  <si>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</si>
  <si>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</si>
  <si>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</si>
  <si>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</si>
  <si>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</si>
  <si>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</si>
  <si>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</si>
  <si>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</si>
  <si>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</si>
  <si>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</si>
  <si>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</si>
  <si>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</si>
  <si>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</si>
  <si>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</si>
  <si>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</si>
  <si>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</si>
  <si>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</si>
  <si>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</si>
  <si>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</si>
  <si>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</si>
  <si>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</si>
  <si>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</si>
  <si>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</si>
  <si>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</si>
  <si>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</si>
  <si>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</si>
  <si>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</si>
  <si>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</si>
  <si>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</si>
  <si>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</si>
  <si>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</si>
  <si>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</si>
  <si>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</si>
  <si>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</si>
  <si>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</si>
  <si>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</si>
  <si>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</si>
  <si>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</si>
  <si>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</si>
  <si>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</si>
  <si>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</si>
  <si>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</si>
  <si>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</si>
  <si>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</si>
  <si>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</si>
  <si>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</si>
  <si>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</si>
  <si>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</si>
  <si>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</si>
  <si>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</si>
  <si>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</si>
  <si>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</si>
  <si>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</si>
  <si>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</si>
  <si>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</si>
  <si>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</si>
  <si>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</si>
  <si>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</si>
  <si>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</si>
  <si>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</si>
  <si>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</si>
  <si>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</si>
  <si>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</si>
  <si>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</si>
  <si>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</si>
  <si>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</si>
  <si>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</si>
  <si>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</si>
  <si>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</si>
  <si>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</si>
  <si>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</si>
  <si>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</si>
  <si>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</si>
  <si>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</si>
  <si>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</si>
  <si>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</si>
  <si>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</si>
  <si>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</si>
  <si>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</si>
  <si>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</si>
  <si>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</si>
  <si>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</si>
  <si>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</si>
  <si>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</si>
  <si>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</si>
  <si>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</si>
  <si>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</si>
  <si>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</si>
  <si>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</si>
  <si>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</si>
  <si>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</si>
  <si>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</si>
  <si>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</si>
  <si>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</si>
  <si>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</si>
  <si>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</si>
  <si>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</si>
  <si>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</si>
  <si>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</si>
  <si>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</si>
  <si>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</si>
  <si>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</si>
  <si>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</si>
  <si>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</si>
  <si>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</si>
  <si>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</si>
  <si>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</si>
  <si>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</si>
  <si>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</si>
  <si>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</si>
  <si>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</si>
  <si>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</si>
  <si>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</si>
  <si>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</si>
  <si>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</si>
  <si>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</si>
  <si>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</si>
  <si>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</si>
  <si>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</si>
  <si>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</si>
  <si>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</si>
  <si>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</si>
  <si>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</si>
  <si>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</si>
  <si>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</si>
  <si>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</si>
  <si>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</si>
  <si>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</si>
  <si>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</si>
  <si>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</si>
  <si>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</si>
  <si>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</si>
  <si>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</si>
  <si>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</si>
  <si>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</si>
  <si>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</si>
  <si>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</si>
  <si>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</si>
  <si>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</si>
  <si>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</si>
  <si>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</si>
  <si>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</si>
  <si>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</si>
  <si>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</si>
  <si>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</si>
  <si>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</si>
  <si>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</si>
  <si>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</si>
  <si>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</si>
  <si>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</si>
  <si>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</si>
  <si>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</si>
  <si>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</si>
  <si>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</si>
  <si>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</si>
  <si>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</si>
  <si>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</si>
  <si>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</si>
  <si>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</si>
  <si>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</si>
  <si>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</si>
  <si>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</si>
  <si>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</si>
  <si>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</si>
  <si>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</si>
  <si>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</si>
  <si>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</si>
  <si>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</si>
  <si>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</si>
  <si>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</si>
  <si>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</si>
  <si>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</si>
  <si>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</si>
  <si>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</si>
  <si>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</si>
  <si>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</si>
  <si>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</si>
  <si>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</si>
  <si>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</si>
  <si>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</si>
  <si>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</si>
  <si>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</si>
  <si>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</si>
  <si>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</si>
  <si>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</si>
  <si>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</si>
  <si>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</si>
  <si>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</si>
  <si>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</si>
  <si>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</si>
  <si>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</si>
  <si>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</si>
  <si>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</si>
  <si>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</si>
  <si>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</si>
  <si>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</si>
  <si>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</si>
  <si>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</si>
  <si>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</si>
  <si>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</si>
  <si>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</si>
  <si>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</si>
  <si>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</si>
  <si>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</si>
  <si>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</si>
  <si>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</si>
  <si>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</si>
  <si>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</si>
  <si>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</si>
  <si>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</si>
  <si>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</si>
  <si>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</si>
  <si>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</si>
  <si>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</si>
  <si>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</si>
  <si>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</si>
  <si>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</si>
  <si>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</si>
  <si>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</si>
  <si>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</si>
  <si>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</si>
  <si>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</si>
  <si>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</si>
  <si>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</si>
  <si>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</si>
  <si>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</si>
  <si>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</si>
  <si>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</si>
  <si>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</si>
  <si>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</si>
  <si>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</si>
  <si>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</si>
  <si>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</si>
  <si>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</si>
  <si>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</si>
  <si>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</si>
  <si>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</si>
  <si>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</si>
  <si>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</si>
  <si>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</si>
  <si>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</si>
  <si>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</si>
  <si>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</si>
  <si>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</si>
  <si>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</si>
  <si>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</si>
  <si>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</si>
  <si>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</si>
  <si>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</si>
  <si>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</si>
  <si>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</si>
  <si>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</si>
  <si>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</si>
  <si>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</si>
  <si>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</si>
  <si>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</si>
  <si>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</si>
  <si>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</si>
  <si>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</si>
  <si>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</si>
  <si>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</si>
  <si>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</si>
  <si>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</si>
  <si>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</si>
  <si>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</si>
  <si>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</si>
  <si>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</si>
  <si>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</si>
  <si>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</si>
  <si>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</si>
  <si>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</si>
  <si>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</si>
  <si>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</si>
  <si>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</si>
  <si>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</si>
  <si>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</si>
  <si>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</si>
  <si>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</si>
  <si>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</si>
  <si>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</si>
  <si>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</si>
  <si>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</si>
  <si>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</si>
  <si>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</si>
  <si>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</si>
  <si>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</si>
  <si>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</si>
  <si>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</si>
  <si>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</si>
  <si>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</si>
  <si>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</si>
  <si>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</si>
  <si>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</si>
  <si>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</si>
  <si>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</si>
  <si>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</si>
  <si>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</si>
  <si>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</si>
  <si>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</si>
  <si>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</si>
  <si>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</si>
  <si>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</si>
  <si>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</si>
  <si>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</si>
  <si>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</si>
  <si>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</si>
  <si>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</si>
  <si>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</si>
  <si>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</si>
  <si>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</si>
  <si>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</si>
  <si>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</si>
  <si>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</si>
  <si>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</si>
  <si>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</si>
  <si>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</si>
  <si>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</si>
  <si>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</si>
  <si>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</si>
  <si>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</si>
  <si>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</si>
  <si>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</si>
  <si>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</si>
  <si>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</si>
  <si>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</si>
  <si>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</si>
  <si>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</si>
  <si>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</si>
  <si>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</si>
  <si>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</si>
  <si>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</si>
  <si>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</si>
  <si>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</si>
  <si>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</si>
  <si>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</si>
  <si>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</si>
  <si>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</si>
  <si>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</si>
  <si>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</si>
  <si>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</si>
  <si>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</si>
  <si>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</si>
  <si>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</si>
  <si>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</si>
  <si>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</si>
  <si>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</si>
  <si>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</si>
  <si>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</si>
  <si>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</si>
  <si>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</si>
  <si>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</si>
  <si>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</si>
  <si>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</si>
  <si>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</si>
  <si>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</si>
  <si>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</si>
  <si>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</si>
  <si>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</si>
  <si>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</si>
  <si>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</si>
  <si>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</si>
  <si>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</si>
  <si>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</si>
  <si>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</si>
  <si>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</si>
  <si>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</si>
  <si>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</si>
  <si>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</si>
  <si>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</si>
  <si>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</si>
  <si>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</si>
  <si>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</si>
  <si>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</si>
  <si>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</si>
  <si>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</si>
  <si>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</si>
  <si>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</si>
  <si>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</si>
  <si>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</si>
  <si>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</si>
  <si>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</si>
  <si>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</si>
  <si>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</si>
  <si>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</si>
  <si>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</si>
  <si>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</si>
  <si>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</si>
  <si>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</si>
  <si>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</si>
  <si>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</si>
  <si>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</si>
  <si>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</si>
  <si>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</si>
  <si>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</si>
  <si>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</si>
  <si>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</si>
  <si>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</si>
  <si>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</si>
  <si>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</si>
  <si>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</si>
  <si>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</si>
  <si>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</si>
  <si>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</si>
  <si>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</si>
  <si>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</si>
  <si>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</si>
  <si>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</si>
  <si>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</si>
  <si>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</si>
  <si>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</si>
  <si>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</si>
  <si>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</si>
  <si>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</si>
  <si>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</si>
  <si>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</si>
  <si>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</si>
  <si>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</si>
  <si>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</si>
  <si>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</si>
  <si>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</si>
  <si>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</si>
  <si>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</si>
  <si>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</si>
  <si>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</si>
  <si>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</si>
  <si>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</si>
  <si>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</si>
  <si>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</si>
  <si>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</si>
  <si>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</si>
  <si>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</si>
  <si>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</si>
  <si>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</si>
  <si>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</si>
  <si>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</si>
  <si>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</si>
  <si>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</si>
  <si>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</si>
  <si>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</si>
  <si>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</si>
  <si>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</si>
  <si>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</si>
  <si>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</si>
  <si>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</si>
  <si>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</si>
  <si>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</si>
  <si>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</si>
  <si>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</si>
  <si>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</si>
  <si>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</si>
  <si>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</si>
  <si>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</si>
  <si>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</si>
  <si>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</si>
  <si>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</si>
  <si>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</si>
  <si>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</si>
  <si>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</si>
  <si>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</si>
  <si>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</si>
  <si>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</si>
  <si>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</si>
  <si>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</si>
  <si>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</si>
  <si>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</si>
  <si>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</si>
  <si>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</si>
  <si>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</si>
  <si>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</si>
  <si>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</si>
  <si>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</si>
  <si>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</si>
  <si>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</si>
  <si>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</si>
  <si>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</si>
  <si>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</si>
  <si>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</si>
  <si>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</si>
  <si>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</si>
  <si>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</si>
  <si>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</si>
  <si>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</si>
  <si>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</si>
  <si>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</si>
  <si>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</si>
  <si>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</si>
  <si>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</si>
  <si>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</si>
  <si>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</si>
  <si>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</si>
  <si>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</si>
  <si>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</si>
  <si>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</si>
  <si>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</si>
  <si>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</si>
  <si>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</si>
  <si>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</si>
  <si>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</si>
  <si>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</si>
  <si>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</si>
  <si>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</si>
  <si>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</si>
  <si>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</si>
  <si>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</si>
  <si>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</si>
  <si>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</si>
  <si>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</si>
  <si>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</si>
  <si>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</si>
  <si>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</si>
  <si>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</si>
  <si>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</si>
  <si>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</si>
  <si>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</si>
  <si>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</si>
  <si>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</si>
  <si>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</si>
  <si>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</si>
  <si>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</si>
  <si>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</si>
  <si>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</si>
  <si>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</si>
  <si>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</si>
  <si>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</si>
  <si>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</si>
  <si>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</si>
  <si>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</si>
  <si>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</si>
  <si>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</si>
  <si>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</si>
  <si>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</si>
  <si>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</si>
  <si>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</si>
  <si>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</si>
  <si>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</si>
  <si>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</si>
  <si>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</si>
  <si>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</si>
  <si>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</si>
  <si>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</si>
  <si>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</si>
  <si>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</si>
  <si>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</si>
  <si>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</si>
  <si>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</si>
  <si>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</si>
  <si>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</si>
  <si>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</si>
  <si>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</si>
  <si>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</si>
  <si>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</si>
  <si>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</si>
  <si>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</si>
  <si>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</si>
  <si>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</si>
  <si>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</si>
  <si>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</si>
  <si>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</si>
  <si>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</si>
  <si>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</si>
  <si>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</si>
  <si>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</si>
  <si>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</si>
  <si>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</si>
  <si>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</si>
  <si>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</si>
  <si>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</si>
  <si>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</si>
  <si>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</si>
  <si>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</si>
  <si>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</si>
  <si>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</si>
  <si>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</si>
  <si>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</si>
  <si>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</si>
  <si>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</si>
  <si>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</si>
  <si>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</si>
  <si>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</si>
  <si>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</si>
  <si>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</si>
  <si>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</si>
  <si>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</si>
  <si>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</si>
  <si>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</si>
  <si>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</si>
  <si>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</si>
  <si>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</si>
  <si>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</si>
  <si>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</si>
  <si>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</si>
  <si>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</si>
  <si>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</si>
  <si>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</si>
  <si>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</si>
  <si>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</si>
  <si>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</si>
  <si>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</si>
  <si>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</si>
  <si>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</si>
  <si>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</si>
  <si>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</si>
  <si>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</si>
  <si>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</si>
  <si>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</si>
  <si>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</si>
  <si>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</si>
  <si>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</si>
  <si>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</si>
  <si>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</si>
  <si>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</si>
  <si>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</si>
  <si>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</si>
  <si>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</si>
  <si>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</si>
  <si>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</si>
  <si>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</si>
  <si>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</si>
  <si>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</si>
  <si>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</si>
  <si>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</si>
  <si>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</si>
  <si>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</si>
  <si>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</si>
  <si>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</si>
  <si>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</si>
  <si>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</si>
  <si>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</si>
  <si>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</si>
  <si>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</si>
  <si>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</si>
  <si>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</si>
  <si>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</si>
  <si>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</si>
  <si>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</si>
  <si>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</si>
  <si>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</si>
  <si>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</si>
  <si>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</si>
  <si>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</si>
  <si>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</si>
  <si>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</si>
  <si>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</si>
  <si>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</si>
  <si>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</si>
  <si>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</si>
  <si>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</si>
  <si>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</si>
  <si>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</si>
  <si>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</si>
  <si>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</si>
  <si>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</si>
  <si>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</si>
  <si>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</si>
  <si>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</si>
  <si>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</si>
  <si>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</si>
  <si>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</si>
  <si>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</si>
  <si>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</si>
  <si>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</si>
  <si>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</si>
  <si>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</si>
  <si>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</si>
  <si>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</si>
  <si>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</si>
  <si>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</si>
  <si>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</si>
  <si>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</si>
  <si>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</si>
  <si>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</si>
  <si>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</si>
  <si>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</si>
  <si>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</si>
  <si>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</si>
  <si>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</si>
  <si>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</si>
  <si>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</si>
  <si>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</si>
  <si>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</si>
  <si>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</si>
  <si>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</si>
  <si>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</si>
  <si>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</si>
  <si>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</si>
  <si>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</si>
  <si>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</si>
  <si>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</si>
  <si>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</si>
  <si>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</si>
  <si>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</si>
  <si>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</si>
  <si>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</si>
  <si>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</si>
  <si>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</si>
  <si>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</si>
  <si>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</si>
  <si>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</si>
  <si>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</si>
  <si>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</si>
  <si>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</si>
  <si>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</si>
  <si>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</si>
  <si>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</si>
  <si>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</si>
  <si>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</si>
  <si>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</si>
  <si>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</si>
  <si>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</si>
  <si>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</si>
  <si>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</si>
  <si>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</si>
  <si>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</si>
  <si>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</si>
  <si>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</si>
  <si>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</si>
  <si>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</si>
  <si>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</si>
  <si>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</si>
  <si>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</si>
  <si>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</si>
  <si>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</si>
  <si>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</si>
  <si>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</si>
  <si>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</si>
  <si>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</si>
  <si>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</si>
  <si>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</si>
  <si>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</si>
  <si>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</si>
  <si>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</si>
  <si>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</si>
  <si>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</si>
  <si>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</si>
  <si>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</si>
  <si>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</si>
  <si>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</si>
  <si>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</si>
  <si>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</si>
  <si>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</si>
  <si>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</si>
  <si>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</si>
  <si>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</si>
  <si>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</si>
  <si>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</si>
  <si>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</si>
  <si>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</si>
  <si>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</si>
  <si>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</si>
  <si>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</si>
  <si>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</si>
  <si>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</si>
  <si>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</si>
  <si>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</si>
  <si>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</si>
  <si>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</si>
  <si>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</si>
  <si>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</si>
  <si>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</si>
  <si>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</si>
  <si>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</si>
  <si>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</si>
  <si>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</si>
  <si>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</si>
  <si>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</si>
  <si>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</si>
  <si>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</si>
  <si>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</si>
  <si>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</si>
  <si>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</si>
  <si>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</si>
  <si>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</si>
  <si>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</si>
  <si>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</si>
  <si>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</si>
  <si>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</si>
  <si>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</si>
  <si>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</si>
  <si>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</si>
  <si>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</si>
  <si>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</si>
  <si>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</si>
  <si>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</si>
  <si>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</si>
  <si>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</si>
  <si>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</si>
  <si>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</si>
  <si>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</si>
  <si>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</si>
  <si>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</si>
  <si>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</si>
  <si>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</si>
  <si>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</si>
  <si>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</si>
  <si>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</si>
  <si>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</si>
  <si>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</si>
  <si>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</si>
  <si>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</si>
  <si>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</si>
  <si>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</si>
  <si>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</si>
  <si>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</si>
  <si>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</si>
  <si>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</si>
  <si>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</si>
  <si>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</si>
  <si>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</si>
  <si>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</si>
  <si>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</si>
  <si>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</si>
  <si>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</si>
  <si>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</si>
  <si>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</si>
  <si>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</si>
  <si>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</si>
  <si>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</si>
  <si>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</si>
  <si>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</si>
  <si>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</si>
  <si>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</si>
  <si>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</si>
  <si>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</si>
  <si>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</si>
  <si>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</si>
  <si>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</si>
  <si>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</si>
  <si>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</si>
  <si>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</si>
  <si>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</si>
  <si>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</si>
  <si>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</si>
  <si>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</si>
  <si>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</si>
  <si>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</si>
  <si>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</si>
  <si>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</si>
  <si>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</si>
  <si>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</si>
  <si>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</si>
  <si>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</si>
  <si>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</si>
  <si>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</si>
  <si>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</si>
  <si>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</si>
  <si>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</si>
  <si>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</si>
  <si>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</si>
  <si>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</si>
  <si>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</si>
  <si>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</si>
  <si>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</si>
  <si>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</si>
  <si>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</si>
  <si>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</si>
  <si>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</si>
  <si>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</si>
  <si>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</si>
  <si>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</si>
  <si>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</si>
  <si>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</si>
  <si>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</si>
  <si>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</si>
  <si>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</si>
  <si>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</si>
  <si>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</si>
  <si>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</si>
  <si>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</si>
  <si>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</si>
  <si>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</si>
  <si>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</si>
  <si>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</si>
  <si>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</si>
  <si>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</si>
  <si>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</si>
  <si>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</si>
  <si>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</si>
  <si>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</si>
  <si>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</si>
  <si>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</si>
  <si>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</si>
  <si>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</si>
  <si>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</si>
  <si>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</si>
  <si>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</si>
  <si>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</si>
  <si>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</si>
  <si>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</si>
  <si>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</si>
  <si>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</si>
  <si>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</si>
  <si>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</si>
  <si>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</si>
  <si>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</si>
  <si>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</si>
  <si>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</si>
  <si>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</si>
  <si>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</si>
  <si>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</si>
  <si>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</si>
  <si>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</si>
  <si>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</si>
  <si>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</si>
  <si>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</si>
  <si>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</si>
  <si>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</si>
  <si>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</si>
  <si>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</si>
  <si>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</si>
  <si>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</si>
  <si>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</si>
  <si>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</si>
  <si>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</si>
  <si>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</si>
  <si>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</si>
  <si>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</si>
  <si>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</si>
  <si>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</si>
  <si>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</si>
  <si>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</si>
  <si>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</si>
  <si>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</si>
  <si>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</si>
  <si>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</si>
  <si>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</si>
  <si>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</si>
  <si>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</si>
  <si>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</si>
  <si>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</si>
  <si>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</si>
  <si>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</si>
  <si>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</si>
  <si>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</si>
  <si>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</si>
  <si>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</si>
  <si>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</si>
  <si>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</si>
  <si>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</si>
  <si>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</si>
  <si>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</si>
  <si>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</si>
  <si>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</si>
  <si>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</si>
  <si>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</si>
  <si>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</si>
  <si>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</si>
  <si>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</si>
  <si>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</si>
  <si>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</si>
  <si>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</si>
  <si>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</si>
  <si>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</si>
  <si>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</si>
  <si>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</si>
  <si>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</si>
  <si>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</si>
  <si>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</si>
  <si>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</si>
  <si>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</si>
  <si>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</si>
  <si>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</si>
  <si>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</si>
  <si>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</si>
  <si>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</si>
  <si>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</si>
  <si>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</si>
  <si>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</si>
  <si>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</si>
  <si>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</si>
  <si>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</si>
  <si>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</si>
  <si>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</si>
  <si>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</si>
  <si>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</si>
  <si>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</si>
  <si>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</si>
  <si>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</si>
  <si>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</si>
  <si>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</si>
  <si>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</si>
  <si>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</si>
  <si>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</si>
  <si>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</si>
  <si>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</si>
  <si>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</si>
  <si>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</si>
  <si>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</si>
  <si>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</si>
  <si>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</si>
  <si>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</si>
  <si>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</si>
  <si>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</si>
  <si>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</si>
  <si>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</si>
  <si>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</si>
  <si>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</si>
  <si>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</si>
  <si>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</si>
  <si>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</si>
  <si>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</si>
  <si>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</si>
  <si>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</si>
  <si>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</si>
  <si>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</si>
  <si>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</si>
  <si>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</si>
  <si>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</si>
  <si>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</si>
  <si>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</si>
  <si>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</si>
  <si>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</si>
  <si>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</si>
  <si>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</si>
  <si>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</si>
  <si>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</si>
  <si>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</si>
  <si>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</si>
  <si>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</si>
  <si>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</si>
  <si>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</si>
  <si>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</si>
  <si>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</si>
  <si>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</si>
  <si>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</si>
  <si>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</si>
  <si>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</si>
  <si>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</si>
  <si>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</si>
  <si>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</si>
  <si>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</si>
  <si>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</si>
  <si>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</si>
  <si>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</si>
  <si>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</si>
  <si>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</si>
  <si>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</si>
  <si>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</si>
  <si>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</si>
  <si>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</si>
  <si>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</si>
  <si>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</si>
  <si>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</si>
  <si>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</si>
  <si>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</si>
  <si>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</si>
  <si>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</si>
  <si>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</si>
  <si>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</si>
  <si>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</si>
  <si>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</si>
  <si>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</si>
  <si>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</si>
  <si>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</si>
  <si>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</si>
  <si>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</si>
  <si>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</si>
  <si>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</si>
  <si>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</si>
  <si>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</si>
  <si>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</si>
  <si>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</si>
  <si>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</si>
  <si>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</si>
  <si>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</si>
  <si>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</si>
  <si>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</si>
  <si>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</si>
  <si>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</si>
  <si>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</si>
  <si>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</si>
  <si>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</si>
  <si>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</si>
  <si>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</si>
  <si>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</si>
  <si>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</si>
  <si>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</si>
  <si>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</si>
  <si>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</si>
  <si>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</si>
  <si>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</si>
  <si>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</si>
  <si>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</si>
  <si>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</si>
  <si>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</si>
  <si>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</si>
  <si>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</si>
  <si>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</si>
  <si>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</si>
  <si>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</si>
  <si>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</si>
  <si>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</si>
  <si>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</si>
  <si>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</si>
  <si>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</si>
  <si>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</si>
  <si>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</si>
  <si>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</si>
  <si>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</si>
  <si>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</si>
  <si>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</si>
  <si>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</si>
  <si>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</si>
  <si>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</si>
  <si>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</si>
  <si>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</si>
  <si>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</si>
  <si>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</si>
  <si>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</si>
  <si>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</si>
  <si>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</si>
  <si>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</si>
  <si>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</si>
  <si>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</si>
  <si>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</si>
  <si>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</si>
  <si>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</si>
  <si>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</si>
  <si>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</si>
  <si>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</si>
  <si>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</si>
  <si>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</si>
  <si>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</si>
  <si>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</si>
  <si>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</si>
  <si>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</si>
  <si>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</si>
  <si>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</si>
  <si>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</si>
  <si>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</si>
  <si>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</si>
  <si>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</si>
  <si>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</si>
  <si>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</si>
  <si>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</si>
  <si>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</si>
  <si>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</si>
  <si>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</si>
  <si>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</si>
  <si>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</si>
  <si>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</si>
  <si>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</si>
  <si>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</si>
  <si>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</si>
  <si>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</si>
  <si>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</si>
  <si>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</si>
  <si>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</si>
  <si>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</si>
  <si>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</si>
  <si>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</si>
  <si>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</si>
  <si>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</si>
  <si>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</si>
  <si>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</si>
  <si>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</si>
  <si>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</si>
  <si>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</si>
  <si>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</si>
  <si>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</si>
  <si>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</si>
  <si>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</si>
  <si>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</si>
  <si>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</si>
  <si>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</si>
  <si>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</si>
  <si>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</si>
  <si>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</si>
  <si>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</si>
  <si>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</si>
  <si>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</si>
  <si>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</si>
  <si>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</si>
  <si>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</si>
  <si>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</si>
  <si>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</si>
  <si>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</si>
  <si>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</si>
  <si>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</si>
  <si>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</si>
  <si>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</si>
  <si>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</si>
  <si>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</si>
  <si>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</si>
  <si>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</si>
  <si>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</si>
  <si>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</si>
  <si>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</si>
  <si>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</si>
  <si>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</si>
  <si>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</si>
  <si>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</si>
  <si>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</si>
  <si>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</si>
  <si>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</si>
  <si>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</si>
  <si>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</si>
  <si>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</si>
  <si>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</si>
  <si>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</si>
  <si>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</si>
  <si>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</si>
  <si>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</si>
  <si>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</si>
  <si>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</si>
  <si>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</si>
  <si>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</si>
  <si>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</si>
  <si>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</si>
  <si>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</si>
  <si>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</si>
  <si>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</si>
  <si>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</si>
  <si>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</si>
  <si>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</si>
  <si>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</si>
  <si>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</si>
  <si>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</si>
  <si>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</si>
  <si>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</si>
  <si>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</si>
  <si>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</si>
  <si>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</si>
  <si>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</si>
  <si>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</si>
  <si>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</si>
  <si>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</si>
  <si>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</si>
  <si>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</si>
  <si>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</si>
  <si>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</si>
  <si>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</si>
  <si>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</si>
  <si>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</si>
  <si>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</si>
  <si>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</si>
  <si>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</si>
  <si>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</si>
  <si>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</si>
  <si>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</si>
  <si>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</si>
  <si>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</si>
  <si>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</si>
  <si>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</si>
  <si>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</si>
  <si>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</si>
  <si>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</si>
  <si>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</si>
  <si>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</si>
  <si>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</si>
  <si>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</si>
  <si>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</si>
  <si>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</si>
  <si>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</si>
  <si>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</si>
  <si>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</si>
  <si>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</si>
  <si>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</si>
  <si>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</si>
  <si>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</si>
  <si>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</si>
  <si>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</si>
  <si>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</si>
  <si>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</si>
  <si>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</si>
  <si>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</si>
  <si>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</si>
  <si>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</si>
  <si>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</si>
  <si>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</si>
  <si>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</si>
  <si>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</si>
  <si>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</si>
  <si>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</si>
  <si>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</si>
  <si>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</si>
  <si>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</si>
  <si>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</si>
  <si>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</si>
  <si>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</si>
  <si>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</si>
  <si>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</si>
  <si>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</si>
  <si>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</si>
  <si>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</si>
  <si>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</si>
  <si>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</si>
  <si>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</si>
  <si>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</si>
  <si>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</si>
  <si>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</si>
  <si>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</si>
  <si>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</si>
  <si>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</si>
  <si>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</si>
  <si>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</si>
  <si>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</si>
  <si>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</si>
  <si>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</si>
  <si>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</si>
  <si>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</si>
  <si>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</si>
  <si>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</si>
  <si>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</si>
  <si>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</si>
  <si>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</si>
  <si>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</si>
  <si>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</si>
  <si>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</si>
  <si>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</si>
  <si>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</si>
  <si>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</si>
  <si>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</si>
  <si>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</si>
  <si>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</si>
  <si>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</si>
  <si>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</si>
  <si>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</si>
  <si>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</si>
  <si>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</si>
  <si>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</si>
  <si>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</si>
  <si>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</si>
  <si>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</si>
  <si>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</si>
  <si>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</si>
  <si>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</si>
  <si>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</si>
  <si>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</si>
  <si>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</si>
  <si>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</si>
  <si>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</si>
  <si>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</si>
  <si>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</si>
  <si>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</si>
  <si>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</si>
  <si>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</si>
  <si>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</si>
  <si>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</si>
  <si>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</si>
  <si>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</si>
  <si>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</si>
  <si>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</si>
  <si>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</si>
  <si>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</si>
  <si>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</si>
  <si>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</si>
  <si>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</si>
  <si>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</si>
  <si>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</si>
  <si>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</si>
  <si>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</si>
  <si>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</si>
  <si>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</si>
  <si>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</si>
  <si>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</si>
  <si>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</si>
  <si>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</si>
  <si>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</si>
  <si>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</si>
  <si>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</si>
  <si>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</si>
  <si>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</si>
  <si>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</si>
  <si>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</si>
  <si>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</si>
  <si>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</si>
  <si>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</si>
  <si>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</si>
  <si>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</si>
  <si>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</si>
  <si>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</si>
  <si>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</si>
  <si>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</si>
  <si>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</si>
  <si>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</si>
  <si>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</si>
  <si>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</si>
  <si>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</si>
  <si>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</si>
  <si>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</si>
  <si>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</si>
  <si>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</si>
  <si>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</si>
  <si>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</si>
  <si>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</si>
  <si>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</si>
  <si>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</si>
  <si>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</si>
  <si>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</si>
  <si>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</si>
  <si>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</si>
  <si>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</si>
  <si>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</si>
  <si>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</si>
  <si>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</si>
  <si>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</si>
  <si>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</si>
  <si>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</si>
  <si>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</si>
  <si>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</si>
  <si>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</si>
  <si>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</si>
  <si>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</si>
  <si>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</si>
  <si>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</si>
  <si>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</si>
  <si>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</si>
  <si>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</si>
  <si>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</si>
  <si>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</si>
  <si>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</si>
  <si>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</si>
  <si>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</si>
  <si>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</si>
  <si>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</si>
  <si>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</si>
  <si>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</si>
  <si>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</si>
  <si>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</si>
  <si>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</si>
  <si>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</si>
  <si>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</si>
  <si>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</si>
  <si>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</si>
  <si>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</si>
  <si>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</si>
  <si>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</si>
  <si>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</si>
  <si>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</si>
  <si>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</si>
  <si>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</si>
  <si>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</si>
  <si>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</si>
  <si>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</si>
  <si>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</si>
  <si>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</si>
  <si>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</si>
  <si>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</si>
  <si>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</si>
  <si>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</si>
  <si>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</si>
  <si>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</si>
  <si>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</si>
  <si>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</si>
  <si>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</si>
  <si>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</si>
  <si>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</si>
  <si>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</si>
  <si>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</si>
  <si>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</si>
  <si>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</si>
  <si>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</si>
  <si>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</si>
  <si>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</si>
  <si>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</si>
  <si>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</si>
  <si>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</si>
  <si>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</si>
  <si>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</si>
  <si>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</si>
  <si>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</si>
  <si>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</si>
  <si>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</si>
  <si>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</si>
  <si>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</si>
  <si>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</si>
  <si>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</si>
  <si>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</si>
  <si>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</si>
  <si>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</si>
  <si>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</si>
  <si>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</si>
  <si>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</si>
  <si>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</si>
  <si>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</si>
  <si>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</si>
  <si>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</si>
  <si>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</si>
  <si>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</si>
  <si>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</si>
  <si>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</si>
  <si>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</si>
  <si>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</si>
  <si>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</si>
  <si>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</si>
  <si>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</si>
  <si>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</si>
  <si>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</si>
  <si>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</si>
  <si>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</si>
  <si>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</si>
  <si>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</si>
  <si>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</si>
  <si>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</si>
  <si>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</si>
  <si>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</si>
  <si>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</si>
  <si>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</si>
  <si>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</si>
  <si>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</si>
  <si>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</si>
  <si>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</si>
  <si>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</si>
  <si>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</si>
  <si>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</si>
  <si>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</si>
  <si>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</si>
  <si>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</si>
  <si>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</si>
  <si>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</si>
  <si>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</si>
  <si>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</si>
  <si>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</si>
  <si>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</si>
  <si>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</si>
  <si>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</si>
  <si>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</si>
  <si>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</si>
  <si>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</si>
  <si>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</si>
  <si>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</si>
  <si>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</si>
  <si>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</si>
  <si>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</si>
  <si>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</si>
  <si>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</si>
  <si>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</si>
  <si>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</si>
  <si>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</si>
  <si>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</si>
  <si>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</si>
  <si>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</si>
  <si>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</si>
  <si>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</si>
  <si>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</si>
  <si>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</si>
  <si>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</si>
  <si>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</si>
  <si>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</si>
  <si>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</si>
  <si>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</si>
  <si>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</si>
  <si>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</si>
  <si>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</si>
  <si>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</si>
  <si>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</si>
  <si>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</si>
  <si>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</si>
  <si>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</si>
  <si>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</si>
  <si>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</si>
  <si>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</si>
  <si>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</si>
  <si>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</si>
  <si>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</si>
  <si>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</si>
  <si>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</si>
  <si>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</si>
  <si>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</si>
  <si>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</si>
  <si>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</si>
  <si>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</si>
  <si>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</si>
  <si>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</si>
  <si>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</si>
  <si>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</si>
  <si>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</si>
  <si>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</si>
  <si>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</si>
  <si>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</si>
  <si>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</si>
  <si>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</si>
  <si>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</si>
  <si>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</si>
  <si>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</si>
  <si>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</si>
  <si>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</si>
  <si>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</si>
  <si>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</si>
  <si>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</si>
  <si>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</si>
  <si>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</si>
  <si>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</si>
  <si>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</si>
  <si>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</si>
  <si>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</si>
  <si>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</si>
  <si>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</si>
  <si>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</si>
  <si>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</si>
  <si>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</si>
  <si>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</si>
  <si>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</si>
  <si>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</si>
  <si>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</si>
  <si>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</si>
  <si>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</si>
  <si>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</si>
  <si>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</si>
  <si>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</si>
  <si>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</si>
  <si>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</si>
  <si>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</si>
  <si>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</si>
  <si>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</si>
  <si>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</si>
  <si>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</si>
  <si>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</si>
  <si>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</si>
  <si>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</si>
  <si>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</si>
  <si>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</si>
  <si>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</si>
  <si>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</si>
  <si>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</si>
  <si>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</si>
  <si>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</si>
  <si>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</si>
  <si>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</si>
  <si>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</si>
  <si>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</si>
  <si>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</si>
  <si>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</si>
  <si>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</si>
  <si>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</si>
  <si>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</si>
  <si>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</si>
  <si>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</si>
  <si>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</si>
  <si>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</si>
  <si>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</si>
  <si>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</si>
  <si>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</si>
  <si>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</si>
  <si>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</si>
  <si>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</si>
  <si>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</si>
  <si>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</si>
  <si>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</si>
  <si>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</si>
  <si>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</si>
  <si>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</si>
  <si>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</si>
  <si>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</si>
  <si>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</si>
  <si>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</si>
  <si>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</si>
  <si>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</si>
  <si>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</si>
  <si>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</si>
  <si>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</si>
  <si>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</si>
  <si>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</si>
  <si>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</si>
  <si>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</si>
  <si>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</si>
  <si>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</si>
  <si>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</si>
  <si>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</si>
  <si>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</si>
  <si>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</si>
  <si>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</si>
  <si>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</si>
  <si>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</si>
  <si>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</si>
  <si>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</si>
  <si>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</si>
  <si>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</si>
  <si>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</si>
  <si>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</si>
  <si>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</si>
  <si>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</si>
  <si>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</si>
  <si>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</si>
  <si>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</si>
  <si>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</si>
  <si>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</si>
  <si>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</si>
  <si>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</si>
  <si>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</si>
  <si>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</si>
  <si>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</si>
  <si>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</si>
  <si>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</si>
  <si>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</si>
  <si>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</si>
  <si>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</si>
  <si>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</si>
  <si>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</si>
  <si>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</si>
  <si>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</si>
  <si>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</si>
  <si>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</si>
  <si>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</si>
  <si>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</si>
  <si>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</si>
  <si>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</si>
  <si>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</si>
  <si>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</si>
  <si>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</si>
  <si>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</si>
  <si>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</si>
  <si>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</si>
  <si>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</si>
  <si>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</si>
  <si>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</si>
  <si>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</si>
  <si>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</si>
  <si>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</si>
  <si>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</si>
  <si>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</si>
  <si>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</si>
  <si>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</si>
  <si>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</si>
  <si>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</si>
  <si>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</si>
  <si>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</si>
  <si>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</si>
  <si>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</si>
  <si>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</si>
  <si>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</si>
  <si>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</si>
  <si>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</si>
  <si>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</si>
  <si>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</si>
  <si>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</si>
  <si>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</si>
  <si>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</si>
  <si>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</si>
  <si>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</si>
  <si>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</si>
  <si>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</si>
  <si>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</si>
  <si>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</si>
  <si>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</si>
  <si>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</si>
  <si>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</si>
  <si>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</si>
  <si>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</si>
  <si>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</si>
  <si>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</si>
  <si>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</si>
  <si>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</si>
  <si>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</si>
  <si>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</si>
  <si>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</si>
  <si>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</si>
  <si>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</si>
  <si>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</si>
  <si>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</si>
  <si>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</si>
  <si>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</si>
  <si>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</si>
  <si>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</si>
  <si>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</si>
  <si>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</si>
  <si>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</si>
  <si>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</si>
  <si>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</si>
  <si>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</si>
  <si>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</si>
  <si>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</si>
  <si>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</si>
  <si>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</si>
  <si>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</si>
  <si>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</si>
  <si>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</si>
  <si>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</si>
  <si>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</si>
  <si>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</si>
  <si>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</si>
  <si>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</si>
  <si>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</si>
  <si>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</si>
  <si>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</si>
  <si>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</si>
  <si>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</si>
  <si>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</si>
  <si>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</si>
  <si>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</si>
  <si>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</si>
  <si>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</si>
  <si>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</si>
  <si>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</si>
  <si>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</si>
  <si>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</si>
  <si>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</si>
  <si>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</si>
  <si>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</si>
  <si>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</si>
  <si>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</si>
  <si>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</si>
  <si>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</si>
  <si>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</si>
  <si>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</si>
  <si>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</si>
  <si>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</si>
  <si>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</si>
  <si>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</si>
  <si>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</si>
  <si>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</si>
  <si>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</si>
  <si>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</si>
  <si>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</si>
  <si>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</si>
  <si>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</si>
  <si>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</si>
  <si>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</si>
  <si>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</si>
  <si>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</si>
  <si>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</si>
  <si>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</si>
  <si>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</si>
  <si>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</si>
  <si>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</si>
  <si>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</si>
  <si>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</si>
  <si>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</si>
  <si>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</si>
  <si>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</si>
  <si>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</si>
  <si>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</si>
  <si>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</si>
  <si>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</si>
  <si>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</si>
  <si>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</si>
  <si>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</si>
  <si>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</si>
  <si>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</si>
  <si>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</si>
  <si>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</si>
  <si>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</si>
  <si>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</si>
  <si>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</si>
  <si>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</si>
  <si>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</si>
  <si>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</si>
  <si>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</si>
  <si>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</si>
  <si>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</si>
  <si>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</si>
  <si>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</si>
  <si>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</si>
  <si>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</si>
  <si>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</si>
  <si>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</si>
  <si>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</si>
  <si>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</si>
  <si>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</si>
  <si>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</si>
  <si>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</si>
  <si>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</si>
  <si>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</si>
  <si>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</si>
  <si>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</si>
  <si>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</si>
  <si>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</si>
  <si>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</si>
  <si>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</si>
  <si>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</si>
  <si>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</si>
  <si>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</si>
  <si>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</si>
  <si>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</si>
  <si>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</si>
  <si>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</si>
  <si>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</si>
  <si>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</si>
  <si>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</si>
  <si>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</si>
  <si>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</si>
  <si>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</si>
  <si>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</si>
  <si>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</si>
  <si>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</si>
  <si>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</si>
  <si>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</si>
  <si>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</si>
  <si>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</si>
  <si>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</si>
  <si>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</si>
  <si>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</si>
  <si>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</si>
  <si>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</si>
  <si>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</si>
  <si>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</si>
  <si>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</si>
  <si>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</si>
  <si>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</si>
  <si>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</si>
  <si>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</si>
  <si>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</si>
  <si>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</si>
  <si>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</si>
  <si>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</si>
  <si>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</si>
  <si>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</si>
  <si>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</si>
  <si>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</si>
  <si>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</si>
  <si>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</si>
  <si>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</si>
  <si>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</si>
  <si>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</si>
  <si>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</si>
  <si>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</si>
  <si>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</si>
  <si>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</si>
  <si>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</si>
  <si>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</si>
  <si>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</si>
  <si>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</si>
  <si>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</si>
  <si>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</si>
  <si>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</si>
  <si>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</si>
  <si>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</si>
  <si>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</si>
  <si>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</si>
  <si>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</si>
  <si>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</si>
  <si>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</si>
  <si>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</si>
  <si>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</si>
  <si>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</si>
  <si>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</si>
  <si>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</si>
  <si>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</si>
  <si>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</si>
  <si>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</si>
  <si>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</si>
  <si>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</si>
  <si>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</si>
  <si>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</si>
  <si>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</si>
  <si>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</si>
  <si>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</si>
  <si>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</si>
  <si>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</si>
  <si>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</si>
  <si>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</si>
  <si>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</si>
  <si>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</si>
  <si>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</si>
  <si>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</si>
  <si>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</si>
  <si>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</si>
  <si>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</si>
  <si>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</si>
  <si>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</si>
  <si>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</si>
  <si>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</si>
  <si>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</si>
  <si>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</si>
  <si>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</si>
  <si>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</si>
  <si>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</si>
  <si>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</si>
  <si>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</si>
  <si>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</si>
  <si>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</si>
  <si>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</si>
  <si>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</si>
  <si>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</si>
  <si>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</si>
  <si>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</si>
  <si>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</si>
  <si>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</si>
  <si>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</si>
  <si>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</si>
  <si>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</si>
  <si>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</si>
  <si>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</si>
  <si>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</si>
  <si>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</si>
  <si>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</si>
  <si>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</si>
  <si>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</si>
  <si>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</si>
  <si>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</si>
  <si>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</si>
  <si>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</si>
  <si>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</si>
  <si>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</si>
  <si>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</si>
  <si>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</si>
  <si>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</si>
  <si>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</si>
  <si>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</si>
  <si>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</si>
  <si>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</si>
  <si>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</si>
  <si>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</si>
  <si>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</si>
  <si>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</si>
  <si>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</si>
  <si>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</si>
  <si>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</si>
  <si>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</si>
  <si>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</si>
  <si>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</si>
  <si>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</si>
  <si>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</si>
  <si>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</si>
  <si>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</si>
  <si>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</si>
  <si>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</si>
  <si>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</si>
  <si>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</si>
  <si>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</si>
  <si>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</si>
  <si>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</si>
  <si>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</si>
  <si>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</si>
  <si>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</si>
  <si>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</si>
  <si>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</si>
  <si>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</si>
  <si>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</si>
  <si>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</si>
  <si>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</si>
  <si>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</si>
  <si>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</si>
  <si>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</si>
  <si>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</si>
  <si>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</si>
  <si>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</si>
  <si>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</si>
  <si>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</si>
  <si>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</si>
  <si>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</si>
  <si>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</si>
  <si>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</si>
  <si>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</si>
  <si>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</si>
  <si>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</si>
  <si>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</si>
  <si>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</si>
  <si>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</si>
  <si>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</si>
  <si>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</si>
  <si>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</si>
  <si>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</si>
  <si>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</si>
  <si>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</si>
  <si>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</si>
  <si>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</si>
  <si>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</si>
  <si>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</si>
  <si>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</si>
  <si>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</si>
  <si>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</si>
  <si>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</si>
  <si>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</si>
  <si>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</si>
  <si>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</si>
  <si>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</si>
  <si>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</si>
  <si>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</si>
  <si>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</si>
  <si>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</si>
  <si>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</si>
  <si>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</si>
  <si>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</si>
  <si>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</si>
  <si>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</si>
  <si>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</si>
  <si>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</si>
  <si>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</si>
  <si>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</si>
  <si>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</si>
  <si>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</si>
  <si>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</si>
  <si>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</si>
  <si>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</si>
  <si>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</si>
  <si>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</si>
  <si>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</si>
  <si>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</si>
  <si>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</si>
  <si>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</si>
  <si>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</si>
  <si>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</si>
  <si>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</si>
  <si>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</si>
  <si>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</si>
  <si>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</si>
  <si>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</si>
  <si>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</si>
  <si>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</si>
  <si>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</si>
  <si>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</si>
  <si>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</si>
  <si>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</si>
  <si>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</si>
  <si>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</si>
  <si>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</si>
  <si>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</si>
  <si>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</si>
  <si>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</si>
  <si>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</si>
  <si>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</si>
  <si>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</si>
  <si>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</si>
  <si>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</si>
  <si>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</si>
  <si>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</si>
  <si>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</si>
  <si>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</si>
  <si>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</si>
  <si>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</si>
  <si>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</si>
  <si>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</si>
  <si>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</si>
  <si>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</si>
  <si>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</si>
  <si>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</si>
  <si>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</si>
  <si>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</si>
  <si>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</si>
  <si>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</si>
  <si>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</si>
  <si>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</si>
  <si>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</si>
  <si>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</si>
  <si>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</si>
  <si>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</si>
  <si>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</si>
  <si>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</si>
  <si>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</si>
  <si>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</si>
  <si>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</si>
  <si>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</si>
  <si>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</si>
  <si>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</si>
  <si>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</si>
  <si>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</si>
  <si>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</si>
  <si>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</si>
  <si>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</si>
  <si>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</si>
  <si>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</si>
  <si>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</si>
  <si>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</si>
  <si>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</si>
  <si>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</si>
  <si>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</si>
  <si>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</si>
  <si>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</si>
  <si>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</si>
  <si>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</si>
  <si>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</si>
  <si>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</si>
  <si>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</si>
  <si>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</si>
  <si>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</si>
  <si>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</si>
  <si>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</si>
  <si>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</si>
  <si>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</si>
  <si>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</si>
  <si>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</si>
  <si>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</si>
  <si>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</si>
  <si>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</si>
  <si>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</si>
  <si>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</si>
  <si>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</si>
  <si>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</si>
  <si>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</si>
  <si>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</si>
  <si>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</si>
  <si>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</si>
  <si>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</si>
  <si>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</si>
  <si>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</si>
  <si>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</si>
  <si>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</si>
  <si>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</si>
  <si>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</si>
  <si>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</si>
  <si>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</si>
  <si>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</si>
  <si>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</si>
  <si>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</si>
  <si>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</si>
  <si>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</si>
  <si>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</si>
  <si>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</si>
  <si>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</si>
  <si>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</si>
  <si>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</si>
  <si>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</si>
  <si>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</si>
  <si>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</si>
  <si>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</si>
  <si>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</si>
  <si>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</si>
  <si>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</si>
  <si>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</si>
  <si>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</si>
  <si>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</si>
  <si>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</si>
  <si>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</si>
  <si>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</si>
  <si>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</si>
  <si>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</si>
  <si>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</si>
  <si>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</si>
  <si>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</si>
  <si>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</si>
  <si>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</si>
  <si>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</si>
  <si>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</si>
  <si>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</si>
  <si>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</si>
  <si>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</si>
  <si>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</si>
  <si>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</si>
  <si>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</si>
  <si>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</si>
  <si>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</si>
  <si>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</si>
  <si>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</si>
  <si>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</si>
  <si>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</si>
  <si>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</si>
  <si>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</si>
  <si>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</si>
  <si>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</si>
  <si>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</si>
  <si>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</si>
  <si>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</si>
  <si>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</si>
  <si>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</si>
  <si>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</si>
  <si>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</si>
  <si>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</si>
  <si>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</si>
  <si>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</si>
  <si>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</si>
  <si>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</si>
  <si>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</si>
  <si>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</si>
  <si>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</si>
  <si>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</si>
  <si>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</si>
  <si>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</si>
  <si>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</si>
  <si>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</si>
  <si>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</si>
  <si>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</si>
  <si>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</si>
  <si>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</si>
  <si>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</si>
  <si>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</si>
  <si>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</si>
  <si>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</si>
  <si>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</si>
  <si>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</si>
  <si>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</si>
  <si>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</si>
  <si>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</si>
  <si>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</si>
  <si>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</si>
  <si>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</si>
  <si>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</si>
  <si>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</si>
  <si>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</si>
  <si>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</si>
  <si>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</si>
  <si>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</si>
  <si>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</si>
  <si>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</si>
  <si>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</si>
  <si>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</si>
  <si>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</si>
  <si>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</si>
  <si>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</si>
  <si>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</si>
  <si>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</si>
  <si>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</si>
  <si>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</si>
  <si>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</si>
  <si>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</si>
  <si>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</si>
  <si>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</si>
  <si>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</si>
  <si>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</si>
  <si>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</si>
  <si>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</si>
  <si>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</si>
  <si>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</si>
  <si>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</si>
  <si>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</si>
  <si>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</si>
  <si>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</si>
  <si>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</si>
  <si>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</si>
  <si>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</si>
  <si>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</si>
  <si>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</si>
  <si>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</si>
  <si>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</si>
  <si>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</si>
  <si>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</si>
  <si>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</si>
  <si>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</si>
  <si>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</si>
  <si>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</si>
  <si>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</si>
  <si>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</si>
  <si>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</si>
  <si>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</si>
  <si>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</si>
  <si>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</si>
  <si>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</si>
  <si>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</si>
  <si>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</si>
  <si>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</si>
  <si>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</si>
  <si>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</si>
  <si>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</si>
  <si>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</si>
  <si>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</si>
  <si>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</si>
  <si>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</si>
  <si>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</si>
  <si>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</si>
  <si>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</si>
  <si>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</si>
  <si>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</si>
  <si>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</si>
  <si>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</si>
  <si>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</si>
  <si>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</si>
  <si>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</si>
  <si>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</si>
  <si>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</si>
  <si>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</si>
  <si>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</si>
  <si>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</si>
  <si>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</si>
  <si>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</si>
  <si>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</si>
  <si>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</si>
  <si>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</si>
  <si>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</si>
  <si>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</si>
  <si>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</si>
  <si>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</si>
  <si>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</si>
  <si>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</si>
  <si>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</si>
  <si>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</si>
  <si>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</si>
  <si>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</si>
  <si>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</si>
  <si>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</si>
  <si>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</si>
  <si>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</si>
  <si>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</si>
  <si>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</si>
  <si>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</si>
  <si>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</si>
  <si>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</si>
  <si>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</si>
  <si>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</si>
  <si>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</si>
  <si>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</si>
  <si>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</si>
  <si>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</si>
  <si>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</si>
  <si>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</si>
  <si>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</si>
  <si>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</si>
  <si>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</si>
  <si>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</si>
  <si>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</si>
  <si>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</si>
  <si>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</si>
  <si>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</si>
  <si>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</si>
  <si>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</si>
  <si>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</si>
  <si>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</si>
  <si>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</si>
  <si>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</si>
  <si>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</si>
  <si>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</si>
  <si>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</si>
  <si>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</si>
  <si>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</si>
  <si>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</si>
  <si>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</si>
  <si>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</si>
  <si>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</si>
  <si>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</si>
  <si>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</si>
  <si>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</si>
  <si>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</si>
  <si>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</si>
  <si>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</si>
  <si>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</si>
  <si>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</si>
  <si>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</si>
  <si>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</si>
  <si>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</si>
  <si>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</si>
  <si>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</si>
  <si>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</si>
  <si>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</si>
  <si>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</si>
  <si>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</si>
  <si>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</si>
  <si>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</si>
  <si>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</si>
  <si>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</si>
  <si>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</si>
  <si>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</si>
  <si>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</si>
  <si>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</si>
  <si>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</si>
  <si>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</si>
  <si>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</si>
  <si>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</si>
  <si>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</si>
  <si>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</si>
  <si>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</si>
  <si>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</si>
  <si>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</si>
  <si>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</si>
  <si>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</si>
  <si>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</si>
  <si>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</si>
  <si>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</si>
  <si>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</si>
  <si>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</si>
  <si>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</si>
  <si>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</si>
  <si>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</si>
  <si>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</si>
  <si>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</si>
  <si>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</si>
  <si>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</si>
  <si>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</si>
  <si>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</si>
  <si>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</si>
  <si>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</si>
  <si>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</si>
  <si>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</si>
  <si>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</si>
  <si>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</si>
  <si>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</si>
  <si>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</si>
  <si>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</si>
  <si>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</si>
  <si>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</si>
  <si>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</si>
  <si>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</si>
  <si>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</si>
  <si>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</si>
  <si>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</si>
  <si>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</si>
  <si>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</si>
  <si>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</si>
  <si>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</si>
  <si>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</si>
  <si>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</si>
  <si>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</si>
  <si>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</si>
  <si>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</si>
  <si>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</si>
  <si>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</si>
  <si>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</si>
  <si>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</si>
  <si>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</si>
  <si>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</si>
  <si>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</si>
  <si>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</si>
  <si>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</si>
  <si>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</si>
  <si>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</si>
  <si>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</si>
  <si>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</si>
  <si>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</si>
  <si>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</si>
  <si>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</si>
  <si>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</si>
  <si>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</si>
  <si>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</si>
  <si>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</si>
  <si>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</si>
  <si>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</si>
  <si>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</si>
  <si>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</si>
  <si>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</si>
  <si>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</si>
  <si>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</si>
  <si>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</si>
  <si>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</si>
  <si>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</si>
  <si>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</si>
  <si>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</si>
  <si>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</si>
  <si>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</si>
  <si>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</si>
  <si>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</si>
  <si>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</si>
  <si>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</si>
  <si>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</si>
  <si>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</si>
  <si>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</si>
  <si>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</si>
  <si>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</si>
  <si>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</si>
  <si>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</si>
  <si>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</si>
  <si>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</si>
  <si>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</si>
  <si>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</si>
  <si>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</si>
  <si>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</si>
  <si>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</si>
  <si>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</si>
  <si>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</si>
  <si>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</si>
  <si>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</si>
  <si>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</si>
  <si>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</si>
  <si>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</si>
  <si>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</si>
  <si>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</si>
  <si>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</si>
  <si>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</si>
  <si>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</si>
  <si>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</si>
  <si>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</si>
  <si>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</si>
  <si>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</si>
  <si>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</si>
  <si>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</si>
  <si>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</si>
  <si>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</si>
  <si>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</si>
  <si>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</si>
  <si>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</si>
  <si>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</si>
  <si>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</si>
  <si>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</si>
  <si>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</si>
  <si>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</si>
  <si>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</si>
  <si>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</si>
  <si>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</si>
  <si>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</si>
  <si>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</si>
  <si>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</si>
  <si>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</si>
  <si>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</si>
  <si>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</si>
  <si>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</si>
  <si>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</si>
  <si>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</si>
  <si>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</si>
  <si>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</si>
  <si>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</si>
  <si>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</si>
  <si>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</si>
  <si>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</si>
  <si>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</si>
  <si>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</si>
  <si>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</si>
  <si>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</si>
  <si>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</si>
  <si>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</si>
  <si>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</si>
  <si>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</si>
  <si>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</si>
  <si>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</si>
  <si>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</si>
  <si>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</si>
  <si>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</si>
  <si>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</si>
  <si>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</si>
  <si>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</si>
  <si>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</si>
  <si>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</si>
  <si>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</si>
  <si>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</si>
  <si>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</si>
  <si>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</si>
  <si>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</si>
  <si>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</si>
  <si>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</si>
  <si>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</si>
  <si>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</si>
  <si>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</si>
  <si>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</si>
  <si>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</si>
  <si>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</si>
  <si>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</si>
  <si>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</si>
  <si>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</si>
  <si>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</si>
  <si>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</si>
  <si>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</si>
  <si>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</si>
  <si>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</si>
  <si>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</si>
  <si>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</si>
  <si>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</si>
  <si>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</si>
  <si>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</si>
  <si>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</si>
  <si>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</si>
  <si>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</si>
  <si>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</si>
  <si>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</si>
  <si>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</si>
  <si>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</si>
  <si>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</si>
  <si>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</si>
  <si>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</si>
  <si>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</si>
  <si>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</si>
  <si>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</si>
  <si>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</si>
  <si>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</si>
  <si>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</si>
  <si>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</si>
  <si>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</si>
  <si>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</si>
  <si>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</si>
  <si>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</si>
  <si>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</si>
  <si>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</si>
  <si>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</si>
  <si>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</si>
  <si>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</si>
  <si>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</si>
  <si>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</si>
  <si>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</si>
  <si>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</si>
  <si>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</si>
  <si>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</si>
  <si>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</si>
  <si>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</si>
  <si>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</si>
  <si>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</si>
  <si>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</si>
  <si>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</si>
  <si>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</si>
  <si>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</si>
  <si>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</si>
  <si>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</si>
  <si>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</si>
  <si>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</si>
  <si>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</si>
  <si>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</si>
  <si>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</si>
  <si>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</si>
  <si>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</si>
  <si>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</si>
  <si>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</si>
  <si>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</si>
  <si>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</si>
  <si>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</si>
  <si>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</si>
  <si>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</si>
  <si>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</si>
  <si>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</si>
  <si>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</si>
  <si>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</si>
  <si>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</si>
  <si>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</si>
  <si>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</si>
  <si>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</si>
  <si>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</si>
  <si>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</si>
  <si>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</si>
  <si>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</si>
  <si>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</si>
  <si>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</si>
  <si>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</si>
  <si>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</si>
  <si>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</si>
  <si>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</si>
  <si>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</si>
  <si>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</si>
  <si>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</si>
  <si>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</si>
  <si>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</si>
  <si>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</si>
  <si>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</si>
  <si>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</si>
  <si>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</si>
  <si>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</si>
  <si>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</si>
  <si>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</si>
  <si>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</si>
  <si>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</si>
  <si>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</si>
  <si>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</si>
  <si>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</si>
  <si>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</si>
  <si>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</si>
  <si>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</si>
  <si>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</si>
  <si>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</si>
  <si>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</si>
  <si>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</si>
  <si>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</si>
  <si>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</si>
  <si>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</si>
  <si>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</si>
  <si>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</si>
  <si>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</si>
  <si>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</si>
  <si>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</si>
  <si>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</si>
  <si>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</si>
  <si>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</si>
  <si>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</si>
  <si>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</si>
  <si>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</si>
  <si>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</si>
  <si>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</si>
  <si>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</si>
  <si>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</si>
  <si>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</si>
  <si>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</si>
  <si>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</si>
  <si>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</si>
  <si>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</si>
  <si>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</si>
  <si>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</si>
  <si>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</si>
  <si>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</si>
  <si>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</si>
  <si>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</si>
  <si>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</si>
  <si>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</si>
  <si>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</si>
  <si>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</si>
  <si>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</si>
  <si>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</si>
  <si>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</si>
  <si>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</si>
  <si>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</si>
  <si>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</si>
  <si>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</si>
  <si>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</si>
  <si>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</si>
  <si>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</si>
  <si>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</si>
  <si>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</si>
  <si>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</si>
  <si>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</si>
  <si>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</si>
  <si>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</si>
  <si>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</si>
  <si>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</si>
  <si>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</si>
  <si>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</si>
  <si>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</si>
  <si>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</si>
  <si>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</si>
  <si>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</si>
  <si>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</si>
  <si>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</si>
  <si>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</si>
  <si>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</si>
  <si>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</si>
  <si>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</si>
  <si>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</si>
  <si>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</si>
  <si>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</si>
  <si>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</si>
  <si>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</si>
  <si>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</si>
  <si>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</si>
  <si>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</si>
  <si>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</si>
  <si>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</si>
  <si>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</si>
  <si>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</si>
  <si>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</si>
  <si>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</si>
  <si>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</si>
  <si>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</si>
  <si>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</si>
  <si>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</si>
  <si>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</si>
  <si>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</si>
  <si>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</si>
  <si>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</si>
  <si>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</si>
  <si>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</si>
  <si>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</si>
  <si>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</si>
  <si>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</si>
  <si>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</si>
  <si>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</si>
  <si>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</si>
  <si>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</si>
  <si>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</si>
  <si>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</si>
  <si>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</si>
  <si>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</si>
  <si>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</si>
  <si>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</si>
  <si>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</si>
  <si>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</si>
  <si>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</si>
  <si>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</si>
  <si>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</si>
  <si>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</si>
  <si>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</si>
  <si>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</si>
  <si>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</si>
  <si>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</si>
  <si>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</si>
  <si>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</si>
  <si>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</si>
  <si>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</si>
  <si>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</si>
  <si>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</si>
  <si>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</si>
  <si>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</si>
  <si>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</si>
  <si>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</si>
  <si>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</si>
  <si>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</si>
  <si>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</si>
  <si>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</si>
  <si>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</si>
  <si>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</si>
  <si>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</si>
  <si>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</si>
  <si>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</si>
  <si>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</si>
  <si>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</si>
  <si>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</si>
  <si>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</si>
  <si>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</si>
  <si>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</si>
  <si>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</si>
  <si>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</si>
  <si>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</si>
  <si>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</si>
  <si>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</si>
  <si>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</si>
  <si>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</si>
  <si>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</si>
  <si>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</si>
  <si>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</si>
  <si>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</si>
  <si>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</si>
  <si>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</si>
  <si>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</si>
  <si>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</si>
  <si>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</si>
  <si>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</si>
  <si>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</si>
  <si>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</si>
  <si>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</si>
  <si>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</si>
  <si>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</si>
  <si>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</si>
  <si>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</si>
  <si>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</si>
  <si>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</si>
  <si>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</si>
  <si>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</si>
  <si>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</si>
  <si>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</si>
  <si>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</si>
  <si>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</si>
  <si>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</si>
  <si>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</si>
  <si>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</si>
  <si>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</si>
  <si>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</si>
  <si>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</si>
  <si>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</si>
  <si>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</si>
  <si>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</si>
  <si>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</si>
  <si>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</si>
  <si>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</si>
  <si>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</si>
  <si>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</si>
  <si>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</si>
  <si>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</si>
  <si>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</si>
  <si>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</si>
  <si>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</si>
  <si>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</si>
  <si>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</si>
  <si>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</si>
  <si>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</si>
  <si>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</si>
  <si>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</si>
  <si>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</si>
  <si>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</si>
  <si>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</si>
  <si>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</si>
  <si>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</si>
  <si>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</si>
  <si>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</si>
  <si>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</si>
  <si>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</si>
  <si>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</si>
  <si>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</si>
  <si>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</si>
  <si>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</si>
  <si>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</si>
  <si>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</si>
  <si>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</si>
  <si>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</si>
  <si>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</si>
  <si>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</si>
  <si>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</si>
  <si>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</si>
  <si>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</si>
  <si>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</si>
  <si>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</si>
  <si>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</si>
  <si>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</si>
  <si>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</si>
  <si>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</si>
  <si>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</si>
  <si>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</si>
  <si>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</si>
  <si>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</si>
  <si>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</si>
  <si>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</si>
  <si>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</si>
  <si>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</si>
  <si>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</si>
  <si>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</si>
  <si>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</si>
  <si>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</si>
  <si>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</si>
  <si>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</si>
  <si>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</si>
  <si>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</si>
  <si>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</si>
  <si>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</si>
  <si>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</si>
  <si>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</si>
  <si>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</si>
  <si>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</si>
  <si>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</si>
  <si>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</si>
  <si>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</si>
  <si>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</si>
  <si>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</si>
  <si>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</si>
  <si>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</si>
  <si>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</si>
  <si>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</si>
  <si>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</si>
  <si>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</si>
  <si>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</si>
  <si>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</si>
  <si>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</si>
  <si>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</si>
  <si>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</si>
  <si>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</si>
  <si>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</si>
  <si>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</si>
  <si>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</si>
  <si>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</si>
  <si>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</si>
  <si>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</si>
  <si>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</si>
  <si>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</si>
  <si>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</si>
  <si>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</si>
  <si>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</si>
  <si>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</si>
  <si>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</si>
  <si>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</si>
  <si>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</si>
  <si>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</si>
  <si>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</si>
  <si>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</si>
  <si>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</si>
  <si>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</si>
  <si>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</si>
  <si>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</si>
  <si>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</si>
  <si>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</si>
  <si>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</si>
  <si>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</si>
  <si>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</si>
  <si>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</si>
  <si>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</si>
  <si>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</si>
  <si>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</si>
  <si>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</si>
  <si>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</si>
  <si>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</si>
  <si>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</si>
  <si>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</si>
  <si>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</si>
  <si>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</si>
  <si>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</si>
  <si>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</si>
  <si>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</si>
  <si>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</si>
  <si>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</si>
  <si>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</si>
  <si>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</si>
  <si>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</si>
  <si>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</si>
  <si>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</si>
  <si>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</si>
  <si>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</si>
  <si>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</si>
  <si>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</si>
  <si>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</si>
  <si>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</si>
  <si>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</si>
  <si>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</si>
  <si>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</si>
  <si>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</si>
  <si>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</si>
  <si>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</si>
  <si>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</si>
  <si>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</si>
  <si>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</si>
  <si>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</si>
  <si>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</si>
  <si>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</si>
  <si>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</si>
  <si>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</si>
  <si>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</si>
  <si>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</si>
  <si>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</si>
  <si>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</si>
  <si>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</si>
  <si>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</si>
  <si>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</si>
  <si>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</si>
  <si>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</si>
  <si>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</si>
  <si>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</si>
  <si>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</si>
  <si>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</si>
  <si>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</si>
  <si>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</si>
  <si>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</si>
  <si>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</si>
  <si>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</si>
  <si>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</si>
  <si>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</si>
  <si>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</si>
  <si>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</si>
  <si>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</si>
  <si>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</si>
  <si>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</si>
  <si>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</si>
  <si>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</si>
  <si>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</si>
  <si>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</si>
  <si>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</si>
  <si>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</si>
  <si>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</si>
  <si>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</si>
  <si>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</si>
  <si>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</si>
  <si>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</si>
  <si>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</si>
  <si>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</si>
  <si>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</si>
  <si>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</si>
  <si>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</si>
  <si>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</si>
  <si>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</si>
  <si>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</si>
  <si>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</si>
  <si>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</si>
  <si>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</si>
  <si>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</si>
  <si>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</si>
  <si>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</si>
  <si>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</si>
  <si>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</si>
  <si>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</si>
  <si>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</si>
  <si>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</si>
  <si>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</si>
  <si>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</si>
  <si>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</si>
  <si>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</si>
  <si>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</si>
  <si>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</si>
  <si>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</si>
  <si>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</si>
  <si>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</si>
  <si>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</si>
  <si>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</si>
  <si>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</si>
  <si>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</si>
  <si>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</si>
  <si>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</si>
  <si>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</si>
  <si>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</si>
  <si>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</si>
  <si>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</si>
  <si>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</si>
  <si>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</si>
  <si>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</si>
  <si>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</si>
  <si>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</si>
  <si>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</si>
  <si>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</si>
  <si>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</si>
  <si>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</si>
  <si>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</si>
  <si>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</si>
  <si>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</si>
  <si>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</si>
  <si>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</si>
  <si>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</si>
  <si>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</si>
  <si>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</si>
  <si>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</si>
  <si>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</si>
  <si>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</si>
  <si>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</si>
  <si>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</si>
  <si>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</si>
  <si>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</si>
  <si>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</si>
  <si>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</si>
  <si>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</si>
  <si>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</si>
  <si>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</si>
  <si>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</si>
  <si>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</si>
  <si>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</si>
  <si>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</si>
  <si>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</si>
  <si>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</si>
  <si>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</si>
  <si>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</si>
  <si>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</si>
  <si>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</si>
  <si>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</si>
  <si>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</si>
  <si>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</si>
  <si>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</si>
  <si>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</si>
  <si>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</si>
  <si>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</si>
  <si>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</si>
  <si>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</si>
  <si>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</si>
  <si>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</si>
  <si>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</si>
  <si>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</si>
  <si>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</si>
  <si>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</si>
  <si>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</si>
  <si>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</si>
  <si>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</si>
  <si>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</si>
  <si>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</si>
  <si>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</si>
  <si>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</si>
  <si>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</si>
  <si>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</si>
  <si>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</si>
  <si>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</si>
  <si>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</si>
  <si>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</si>
  <si>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</si>
  <si>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</si>
  <si>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</si>
  <si>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</si>
  <si>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</si>
  <si>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</si>
  <si>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</si>
  <si>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</si>
  <si>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</si>
  <si>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</si>
  <si>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</si>
  <si>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</si>
  <si>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</si>
  <si>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</si>
  <si>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</si>
  <si>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</si>
  <si>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</si>
  <si>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</si>
  <si>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</si>
  <si>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</si>
  <si>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</si>
  <si>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</si>
  <si>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</si>
  <si>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</si>
  <si>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</si>
  <si>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</si>
  <si>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</si>
  <si>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</si>
  <si>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</si>
  <si>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</si>
  <si>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</si>
  <si>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</si>
  <si>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</si>
  <si>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</si>
  <si>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</si>
  <si>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</si>
  <si>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</si>
  <si>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</si>
  <si>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</si>
  <si>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</si>
  <si>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</si>
  <si>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</si>
  <si>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</si>
  <si>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</si>
  <si>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</si>
  <si>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</si>
  <si>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</si>
  <si>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</si>
  <si>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</si>
  <si>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</si>
  <si>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</si>
  <si>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</si>
  <si>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</si>
  <si>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</si>
  <si>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</si>
  <si>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</si>
  <si>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</si>
  <si>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</si>
  <si>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</si>
  <si>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</si>
  <si>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</si>
  <si>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</si>
  <si>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</si>
  <si>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</si>
  <si>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</si>
  <si>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</si>
  <si>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</si>
  <si>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</si>
  <si>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</si>
  <si>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</si>
  <si>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</si>
  <si>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</si>
  <si>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</si>
  <si>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</si>
  <si>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</si>
  <si>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</si>
  <si>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</si>
  <si>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</si>
  <si>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</si>
  <si>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</si>
  <si>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</si>
  <si>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</si>
  <si>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</si>
  <si>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</si>
  <si>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</si>
  <si>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</si>
  <si>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</si>
  <si>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</si>
  <si>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</si>
  <si>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</si>
  <si>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</si>
  <si>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</si>
  <si>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</si>
  <si>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</si>
  <si>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</si>
  <si>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</si>
  <si>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</si>
  <si>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</si>
  <si>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</si>
  <si>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</si>
  <si>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</si>
  <si>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</si>
  <si>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</si>
  <si>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</si>
  <si>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</si>
  <si>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</si>
  <si>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</si>
  <si>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</si>
  <si>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</si>
  <si>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</si>
  <si>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</si>
  <si>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</si>
  <si>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</si>
  <si>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</si>
  <si>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</si>
  <si>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</si>
  <si>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</si>
  <si>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</si>
  <si>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</si>
  <si>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</si>
  <si>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</si>
  <si>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</si>
  <si>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</si>
  <si>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</si>
  <si>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</si>
  <si>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</si>
  <si>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</si>
  <si>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</si>
  <si>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</si>
  <si>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</si>
  <si>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</si>
  <si>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</si>
  <si>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</si>
  <si>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</si>
  <si>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</si>
  <si>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</si>
  <si>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</si>
  <si>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</si>
  <si>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</si>
  <si>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</si>
  <si>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</si>
  <si>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</si>
  <si>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</si>
  <si>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</si>
  <si>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</si>
  <si>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</si>
  <si>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</si>
  <si>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</si>
  <si>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</si>
  <si>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</si>
  <si>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</si>
  <si>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</si>
  <si>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</si>
  <si>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</si>
  <si>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</si>
  <si>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</si>
  <si>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</si>
  <si>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</si>
  <si>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</si>
  <si>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</si>
  <si>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</si>
  <si>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</si>
  <si>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</si>
  <si>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</si>
  <si>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</si>
  <si>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</si>
  <si>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</si>
  <si>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</si>
  <si>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</si>
  <si>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</si>
  <si>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</si>
  <si>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</si>
  <si>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</si>
  <si>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</si>
  <si>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</si>
  <si>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</si>
  <si>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</si>
  <si>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</si>
  <si>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</si>
  <si>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</si>
  <si>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</si>
  <si>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</si>
  <si>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</si>
  <si>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</si>
  <si>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</si>
  <si>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</si>
  <si>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</si>
  <si>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</si>
  <si>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</si>
  <si>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</si>
  <si>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</si>
  <si>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</si>
  <si>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</si>
  <si>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</si>
  <si>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</si>
  <si>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</si>
  <si>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</si>
  <si>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</si>
  <si>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</si>
  <si>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</si>
  <si>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</si>
  <si>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</si>
  <si>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</si>
  <si>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</si>
  <si>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</si>
  <si>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</si>
  <si>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</si>
  <si>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</si>
  <si>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</si>
  <si>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</si>
  <si>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</si>
  <si>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</si>
  <si>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</si>
  <si>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</si>
  <si>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</si>
  <si>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</si>
  <si>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</si>
  <si>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</si>
  <si>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</si>
  <si>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</si>
  <si>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</si>
  <si>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</si>
  <si>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</si>
  <si>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</si>
  <si>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</si>
  <si>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</si>
  <si>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</si>
  <si>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</si>
  <si>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</si>
  <si>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</si>
  <si>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</si>
  <si>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</si>
  <si>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</si>
  <si>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</si>
  <si>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</si>
  <si>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</si>
  <si>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</si>
  <si>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</si>
  <si>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</si>
  <si>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</si>
  <si>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</si>
  <si>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</si>
  <si>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</si>
  <si>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</si>
  <si>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</si>
  <si>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</si>
  <si>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</si>
  <si>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</si>
  <si>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</si>
  <si>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</si>
  <si>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</si>
  <si>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</si>
  <si>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</si>
  <si>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</si>
  <si>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</si>
  <si>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</si>
  <si>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</si>
  <si>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</si>
  <si>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</si>
  <si>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</si>
  <si>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</si>
  <si>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</si>
  <si>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</si>
  <si>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</si>
  <si>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</si>
  <si>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</si>
  <si>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</si>
  <si>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</si>
  <si>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</si>
  <si>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</si>
  <si>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</si>
  <si>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</si>
  <si>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</si>
  <si>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</si>
  <si>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</si>
  <si>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</si>
  <si>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</si>
  <si>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</si>
  <si>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</si>
  <si>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</si>
  <si>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</si>
  <si>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</si>
  <si>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</si>
  <si>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</si>
  <si>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</si>
  <si>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</si>
  <si>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</si>
  <si>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</si>
  <si>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</si>
  <si>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</si>
  <si>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</si>
  <si>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</si>
  <si>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</si>
  <si>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</si>
  <si>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</si>
  <si>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</si>
  <si>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</si>
  <si>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</si>
  <si>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</si>
  <si>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</si>
  <si>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</si>
  <si>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</si>
  <si>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</si>
  <si>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</si>
  <si>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</si>
  <si>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</si>
  <si>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</si>
  <si>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</si>
  <si>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</si>
  <si>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</si>
  <si>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</si>
  <si>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</si>
  <si>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</si>
  <si>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</si>
  <si>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</si>
  <si>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</si>
  <si>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</si>
  <si>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</si>
  <si>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</si>
  <si>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</si>
  <si>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</si>
  <si>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</si>
  <si>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</si>
  <si>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</si>
  <si>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</si>
  <si>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</si>
  <si>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</si>
  <si>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</si>
  <si>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</si>
  <si>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</si>
  <si>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</si>
  <si>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</si>
  <si>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</si>
  <si>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</si>
  <si>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</si>
  <si>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</si>
  <si>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</si>
  <si>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</si>
  <si>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</si>
  <si>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</si>
  <si>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</si>
  <si>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</si>
  <si>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</si>
  <si>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</si>
  <si>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</si>
  <si>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</si>
  <si>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</si>
  <si>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</si>
  <si>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</si>
  <si>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</si>
  <si>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</si>
  <si>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</si>
  <si>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</si>
  <si>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</si>
  <si>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</si>
  <si>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</si>
  <si>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</si>
  <si>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</si>
  <si>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</si>
  <si>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</si>
  <si>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</si>
  <si>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</si>
  <si>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</si>
  <si>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</si>
  <si>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</si>
  <si>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</si>
  <si>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</si>
  <si>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</si>
  <si>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</si>
  <si>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</si>
  <si>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</si>
  <si>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</si>
  <si>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</si>
  <si>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</si>
  <si>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</si>
  <si>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</si>
  <si>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</si>
  <si>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</si>
  <si>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</si>
  <si>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</si>
  <si>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</si>
  <si>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</si>
  <si>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</si>
  <si>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</si>
  <si>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</si>
  <si>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</si>
  <si>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</si>
  <si>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</si>
  <si>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</si>
  <si>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</si>
  <si>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</si>
  <si>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</si>
  <si>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</si>
  <si>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</si>
  <si>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</si>
  <si>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</si>
  <si>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</si>
  <si>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</si>
  <si>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</si>
  <si>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</si>
  <si>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</si>
  <si>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</si>
  <si>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</si>
  <si>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</si>
  <si>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</si>
  <si>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</si>
  <si>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</si>
  <si>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</si>
  <si>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</si>
  <si>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</si>
  <si>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</si>
  <si>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</si>
  <si>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</si>
  <si>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</si>
  <si>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</si>
  <si>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</si>
  <si>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</si>
  <si>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</si>
  <si>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</si>
  <si>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</si>
  <si>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</si>
  <si>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</si>
  <si>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</si>
  <si>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</si>
  <si>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</si>
  <si>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</si>
  <si>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</si>
  <si>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</si>
  <si>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</si>
  <si>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</si>
  <si>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</si>
  <si>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</si>
  <si>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</si>
  <si>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</si>
  <si>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</si>
  <si>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</si>
  <si>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</si>
  <si>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</si>
  <si>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</si>
  <si>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</si>
  <si>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</si>
  <si>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</si>
  <si>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</si>
  <si>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</si>
  <si>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</si>
  <si>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</si>
  <si>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</si>
  <si>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</si>
  <si>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</si>
  <si>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</si>
  <si>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</si>
  <si>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</si>
  <si>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</si>
  <si>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</si>
  <si>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</si>
  <si>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</si>
  <si>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</si>
  <si>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</si>
  <si>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</si>
  <si>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</si>
  <si>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</si>
  <si>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</si>
  <si>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</si>
  <si>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</si>
  <si>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</si>
  <si>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</si>
  <si>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</si>
  <si>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</si>
  <si>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</si>
  <si>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</si>
  <si>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</si>
  <si>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</si>
  <si>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</si>
  <si>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</si>
  <si>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</si>
  <si>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</si>
  <si>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</si>
  <si>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</si>
  <si>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</si>
  <si>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</si>
  <si>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</si>
  <si>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</si>
  <si>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</si>
  <si>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</si>
  <si>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</si>
  <si>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</si>
  <si>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</si>
  <si>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</si>
  <si>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</si>
  <si>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</si>
  <si>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</si>
  <si>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</si>
  <si>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</si>
  <si>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</si>
  <si>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</si>
  <si>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</si>
  <si>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</si>
  <si>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</si>
  <si>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</si>
  <si>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</si>
  <si>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</si>
  <si>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</si>
  <si>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</si>
  <si>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</si>
  <si>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</si>
  <si>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</si>
  <si>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</si>
  <si>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</si>
  <si>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</si>
  <si>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</si>
  <si>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</si>
  <si>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</si>
  <si>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</si>
  <si>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</si>
  <si>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</si>
  <si>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</si>
  <si>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</si>
  <si>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</si>
  <si>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</si>
  <si>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</si>
  <si>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</si>
  <si>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</si>
  <si>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</si>
  <si>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</si>
  <si>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</si>
  <si>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</si>
  <si>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</si>
  <si>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</si>
  <si>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</si>
  <si>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</si>
  <si>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</si>
  <si>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</si>
  <si>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</si>
  <si>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</si>
  <si>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</si>
  <si>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</si>
  <si>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</si>
  <si>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</si>
  <si>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</si>
  <si>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</si>
  <si>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</si>
  <si>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</si>
  <si>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</si>
  <si>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</si>
  <si>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</si>
  <si>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</si>
  <si>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</si>
  <si>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</si>
  <si>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</si>
  <si>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</si>
  <si>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</si>
  <si>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</si>
  <si>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</si>
  <si>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</si>
  <si>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</si>
  <si>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</si>
  <si>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</si>
  <si>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</si>
  <si>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</si>
  <si>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</si>
  <si>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</si>
  <si>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</si>
  <si>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</si>
  <si>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</si>
  <si>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</si>
  <si>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</si>
  <si>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</si>
  <si>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</si>
  <si>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</si>
  <si>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</si>
  <si>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</si>
  <si>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</si>
  <si>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</si>
  <si>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</si>
  <si>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</si>
  <si>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</si>
  <si>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</si>
  <si>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</si>
  <si>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</si>
  <si>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</si>
  <si>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</si>
  <si>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</si>
  <si>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</si>
  <si>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</si>
  <si>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</si>
  <si>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</si>
  <si>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</si>
  <si>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</si>
  <si>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</si>
  <si>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</si>
  <si>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</si>
  <si>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</si>
  <si>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</si>
  <si>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</si>
  <si>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</si>
  <si>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</si>
  <si>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</si>
  <si>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</si>
  <si>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</si>
  <si>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</si>
  <si>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</si>
  <si>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</si>
  <si>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</si>
  <si>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</si>
  <si>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</si>
  <si>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</si>
  <si>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</si>
  <si>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</si>
  <si>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</si>
  <si>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</si>
  <si>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</si>
  <si>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</si>
  <si>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</si>
  <si>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</si>
  <si>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</si>
  <si>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</si>
  <si>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</si>
  <si>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</si>
  <si>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</si>
  <si>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</si>
  <si>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</si>
  <si>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</si>
  <si>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</si>
  <si>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</si>
  <si>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</si>
  <si>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</si>
  <si>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</si>
  <si>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</si>
  <si>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</si>
  <si>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</si>
  <si>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</si>
  <si>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</si>
  <si>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</si>
  <si>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</si>
  <si>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</si>
  <si>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</si>
  <si>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</si>
  <si>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</si>
  <si>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</si>
  <si>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</si>
  <si>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</si>
  <si>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</si>
  <si>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</si>
  <si>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</si>
  <si>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</si>
  <si>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</si>
  <si>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</si>
  <si>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</si>
  <si>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</si>
  <si>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</si>
  <si>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</si>
  <si>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</si>
  <si>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</si>
  <si>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</si>
  <si>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</si>
  <si>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</si>
  <si>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</si>
  <si>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</si>
  <si>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</si>
  <si>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</si>
  <si>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</si>
  <si>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</si>
  <si>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</si>
  <si>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</si>
  <si>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</si>
  <si>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</si>
  <si>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</si>
  <si>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</si>
  <si>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</si>
  <si>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</si>
  <si>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</si>
  <si>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</si>
  <si>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</si>
  <si>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</si>
  <si>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</si>
  <si>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</si>
  <si>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</si>
  <si>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</si>
  <si>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</si>
  <si>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</si>
  <si>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</si>
  <si>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</si>
  <si>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</si>
  <si>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</si>
  <si>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</si>
  <si>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</si>
  <si>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</si>
  <si>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</si>
  <si>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</si>
  <si>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</si>
  <si>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</si>
  <si>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</si>
  <si>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</si>
  <si>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</si>
  <si>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</si>
  <si>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</si>
  <si>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</si>
  <si>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</si>
  <si>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</si>
  <si>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</si>
  <si>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</si>
  <si>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</si>
  <si>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</si>
  <si>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</si>
  <si>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</si>
  <si>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</si>
  <si>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</si>
  <si>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</si>
  <si>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</si>
  <si>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</si>
  <si>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</si>
  <si>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</si>
  <si>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</si>
  <si>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</si>
  <si>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</si>
  <si>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</si>
  <si>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</si>
  <si>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</si>
  <si>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</si>
  <si>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</si>
  <si>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</si>
  <si>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</si>
  <si>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</si>
  <si>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</si>
  <si>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</si>
  <si>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</si>
  <si>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</si>
  <si>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</si>
  <si>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</si>
  <si>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</si>
  <si>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</si>
  <si>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</si>
  <si>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</si>
  <si>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</si>
  <si>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</si>
  <si>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</si>
  <si>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</si>
  <si>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</si>
  <si>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</si>
  <si>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</si>
  <si>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</si>
  <si>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</si>
  <si>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</si>
  <si>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</si>
  <si>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</si>
  <si>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</si>
  <si>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</si>
  <si>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</si>
  <si>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</si>
  <si>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</si>
  <si>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</si>
  <si>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</si>
  <si>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</si>
  <si>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</si>
  <si>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</si>
  <si>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</si>
  <si>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</si>
  <si>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</si>
  <si>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</si>
  <si>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</si>
  <si>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</si>
  <si>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</si>
  <si>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</si>
  <si>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</si>
  <si>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</si>
  <si>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</si>
  <si>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</si>
  <si>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</si>
  <si>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</si>
  <si>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</si>
  <si>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</si>
  <si>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</si>
  <si>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</si>
  <si>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</si>
  <si>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</si>
  <si>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</si>
  <si>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</si>
  <si>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</si>
  <si>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</si>
  <si>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</si>
  <si>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</si>
  <si>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</si>
  <si>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</si>
  <si>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</si>
  <si>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</si>
  <si>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</si>
  <si>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</si>
  <si>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</si>
  <si>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</si>
  <si>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</si>
  <si>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</si>
  <si>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</si>
  <si>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</si>
  <si>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</si>
  <si>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</si>
  <si>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</si>
  <si>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</si>
  <si>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</si>
  <si>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</si>
  <si>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</si>
  <si>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</si>
  <si>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</si>
  <si>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</si>
  <si>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</si>
  <si>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</si>
  <si>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</si>
  <si>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</si>
  <si>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</si>
  <si>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</si>
  <si>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</si>
  <si>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</si>
  <si>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</si>
  <si>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</si>
  <si>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</si>
  <si>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</si>
  <si>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</si>
  <si>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</si>
  <si>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</si>
  <si>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</si>
  <si>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</si>
  <si>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</si>
  <si>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</si>
  <si>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</si>
  <si>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</si>
  <si>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</si>
  <si>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</si>
  <si>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</si>
  <si>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</si>
  <si>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</si>
  <si>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</si>
  <si>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</si>
  <si>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</si>
  <si>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</si>
  <si>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</si>
  <si>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</si>
  <si>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</si>
  <si>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</si>
  <si>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</si>
  <si>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</si>
  <si>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</si>
  <si>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</si>
  <si>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</si>
  <si>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</si>
  <si>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</si>
  <si>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</si>
  <si>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</si>
  <si>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</si>
  <si>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</si>
  <si>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</si>
  <si>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</si>
  <si>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</si>
  <si>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</si>
  <si>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</si>
  <si>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</si>
  <si>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</si>
  <si>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</si>
  <si>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</si>
  <si>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</si>
  <si>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</si>
  <si>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</si>
  <si>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</si>
  <si>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</si>
  <si>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</si>
  <si>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</si>
  <si>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</si>
  <si>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</si>
  <si>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</si>
  <si>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</si>
  <si>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</si>
  <si>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</si>
  <si>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</si>
  <si>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</si>
  <si>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</si>
  <si>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</si>
  <si>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</si>
  <si>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</si>
  <si>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</si>
  <si>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</si>
  <si>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</si>
  <si>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</si>
  <si>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</si>
  <si>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</si>
  <si>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</si>
  <si>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</si>
  <si>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</si>
  <si>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</si>
  <si>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</si>
  <si>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</si>
  <si>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</si>
  <si>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</si>
  <si>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</si>
  <si>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</si>
  <si>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</si>
  <si>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</si>
  <si>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</si>
  <si>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</si>
  <si>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</si>
  <si>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</si>
  <si>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</si>
  <si>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</si>
  <si>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</si>
  <si>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</si>
  <si>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</si>
  <si>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</si>
  <si>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</si>
  <si>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</si>
  <si>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</si>
  <si>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</si>
  <si>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</si>
  <si>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</si>
  <si>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</si>
  <si>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</si>
  <si>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</si>
  <si>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</si>
  <si>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</si>
  <si>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</si>
  <si>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</si>
  <si>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</si>
  <si>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</si>
  <si>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</si>
  <si>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</si>
  <si>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</si>
  <si>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</si>
  <si>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</si>
  <si>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</si>
  <si>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</si>
  <si>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</si>
  <si>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</si>
  <si>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</si>
  <si>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</si>
  <si>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</si>
  <si>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</si>
  <si>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</si>
  <si>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</si>
  <si>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</si>
  <si>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</si>
  <si>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</si>
  <si>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</si>
  <si>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</si>
  <si>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</si>
  <si>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</si>
  <si>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</si>
  <si>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</si>
  <si>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</si>
  <si>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</si>
  <si>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</si>
  <si>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</si>
  <si>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</si>
  <si>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</si>
  <si>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</si>
  <si>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</si>
  <si>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</si>
  <si>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</si>
  <si>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</si>
  <si>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</si>
  <si>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</si>
  <si>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</si>
  <si>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</si>
  <si>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</si>
  <si>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</si>
  <si>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</si>
  <si>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</si>
  <si>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</si>
  <si>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</si>
  <si>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</si>
  <si>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</si>
  <si>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</si>
  <si>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</si>
  <si>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</si>
  <si>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</si>
  <si>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</si>
  <si>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</si>
  <si>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</si>
  <si>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</si>
  <si>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</si>
  <si>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</si>
  <si>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</si>
  <si>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</si>
  <si>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</si>
  <si>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</si>
  <si>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</si>
  <si>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</si>
  <si>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</si>
  <si>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</si>
  <si>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</si>
  <si>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</si>
  <si>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</si>
  <si>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</si>
  <si>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</si>
  <si>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</si>
  <si>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</si>
  <si>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</si>
  <si>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</si>
  <si>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</si>
  <si>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</si>
  <si>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</si>
  <si>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</si>
  <si>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</si>
  <si>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</si>
  <si>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</si>
  <si>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</si>
  <si>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</si>
  <si>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</si>
  <si>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</si>
  <si>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</si>
  <si>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</si>
  <si>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</si>
  <si>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</si>
  <si>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</si>
  <si>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</si>
  <si>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</si>
  <si>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</si>
  <si>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</si>
  <si>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</si>
  <si>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</si>
  <si>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</si>
  <si>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</si>
  <si>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</si>
  <si>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</si>
  <si>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</si>
  <si>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</si>
  <si>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</si>
  <si>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</si>
  <si>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</si>
  <si>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</si>
  <si>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</si>
  <si>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</si>
  <si>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</si>
  <si>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</si>
  <si>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</si>
  <si>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</si>
  <si>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</si>
  <si>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</si>
  <si>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</si>
  <si>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</si>
  <si>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</si>
  <si>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</si>
  <si>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</si>
  <si>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</si>
  <si>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</si>
  <si>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</si>
  <si>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</si>
  <si>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</si>
  <si>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</si>
  <si>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</si>
  <si>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</si>
  <si>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</si>
  <si>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</si>
  <si>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</si>
  <si>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</si>
  <si>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</si>
  <si>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</si>
  <si>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</si>
  <si>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</si>
  <si>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</si>
  <si>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</si>
  <si>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</si>
  <si>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</si>
  <si>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</si>
  <si>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</si>
  <si>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</si>
  <si>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</si>
  <si>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</si>
  <si>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</si>
  <si>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</si>
  <si>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</si>
  <si>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</si>
  <si>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</si>
  <si>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</si>
  <si>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</si>
  <si>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</si>
  <si>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</si>
  <si>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</si>
  <si>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</si>
  <si>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</si>
  <si>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</si>
  <si>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</si>
  <si>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</si>
  <si>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</si>
  <si>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</si>
  <si>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</si>
  <si>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</si>
  <si>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</si>
  <si>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</si>
  <si>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</si>
  <si>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</si>
  <si>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</si>
  <si>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</si>
  <si>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</si>
  <si>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</si>
  <si>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</si>
  <si>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</si>
  <si>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</si>
  <si>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</si>
  <si>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</si>
  <si>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</si>
  <si>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</si>
  <si>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</si>
  <si>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</si>
  <si>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</si>
  <si>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</si>
  <si>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</si>
  <si>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</si>
  <si>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</si>
  <si>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</si>
  <si>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</si>
  <si>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</si>
  <si>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</si>
  <si>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</si>
  <si>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</si>
  <si>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</si>
  <si>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</si>
  <si>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</si>
  <si>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</si>
  <si>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</si>
  <si>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</si>
  <si>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</si>
  <si>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</si>
  <si>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</si>
  <si>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</si>
  <si>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</si>
  <si>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</si>
  <si>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</si>
  <si>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</si>
  <si>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</si>
  <si>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</si>
  <si>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</si>
  <si>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</si>
  <si>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</si>
  <si>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</si>
  <si>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</si>
  <si>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</si>
  <si>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</si>
  <si>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</si>
  <si>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</si>
  <si>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</si>
  <si>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</si>
  <si>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</si>
  <si>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</si>
  <si>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</si>
  <si>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</si>
  <si>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</si>
  <si>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</si>
  <si>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</si>
  <si>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</si>
  <si>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</si>
  <si>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</si>
  <si>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</si>
  <si>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</si>
  <si>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</si>
  <si>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</si>
  <si>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</si>
  <si>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</si>
  <si>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</si>
  <si>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</si>
  <si>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</si>
  <si>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</si>
  <si>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</si>
  <si>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</si>
  <si>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</si>
  <si>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</si>
  <si>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</si>
  <si>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</si>
  <si>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</si>
  <si>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</si>
  <si>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</si>
  <si>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</si>
  <si>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</si>
  <si>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</si>
  <si>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</si>
  <si>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</si>
  <si>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</si>
  <si>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</si>
  <si>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</si>
  <si>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</si>
  <si>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</si>
  <si>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</si>
  <si>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</si>
  <si>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</si>
  <si>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</si>
  <si>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</si>
  <si>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</si>
  <si>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</si>
  <si>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</si>
  <si>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</si>
  <si>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</si>
  <si>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</si>
  <si>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</si>
  <si>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</si>
  <si>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</si>
  <si>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</si>
  <si>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</si>
  <si>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</si>
  <si>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</si>
  <si>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</si>
  <si>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</si>
  <si>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</si>
  <si>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</si>
  <si>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</si>
  <si>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</si>
  <si>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</si>
  <si>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</si>
  <si>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</si>
  <si>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</si>
  <si>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</si>
  <si>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</si>
  <si>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</si>
  <si>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</si>
  <si>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</si>
  <si>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</si>
  <si>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</si>
  <si>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</si>
  <si>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</si>
  <si>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</si>
  <si>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</si>
  <si>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</si>
  <si>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</si>
  <si>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</si>
  <si>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</si>
  <si>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</si>
  <si>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</si>
  <si>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</si>
  <si>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</si>
  <si>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</si>
  <si>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</si>
  <si>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</si>
  <si>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</si>
  <si>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</si>
  <si>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</si>
  <si>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</si>
  <si>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</si>
  <si>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</si>
  <si>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</si>
  <si>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</si>
  <si>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</si>
  <si>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</si>
  <si>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</si>
  <si>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</si>
  <si>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</si>
  <si>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</si>
  <si>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</si>
  <si>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</si>
  <si>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</si>
  <si>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</si>
  <si>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</si>
  <si>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</si>
  <si>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</si>
  <si>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</si>
  <si>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</si>
  <si>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</si>
  <si>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</si>
  <si>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</si>
  <si>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</si>
  <si>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</si>
  <si>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</si>
  <si>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</si>
  <si>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</si>
  <si>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</si>
  <si>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</si>
  <si>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</si>
  <si>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</si>
  <si>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</si>
  <si>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</si>
  <si>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</si>
  <si>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</si>
  <si>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</si>
  <si>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</si>
  <si>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</si>
  <si>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</si>
  <si>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</si>
  <si>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</si>
  <si>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</si>
  <si>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</si>
  <si>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</si>
  <si>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</si>
  <si>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</si>
  <si>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</si>
  <si>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</si>
  <si>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</si>
  <si>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</si>
  <si>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</si>
  <si>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</si>
  <si>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</si>
  <si>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</si>
  <si>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</si>
  <si>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</si>
  <si>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</si>
  <si>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</si>
  <si>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</si>
  <si>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</si>
  <si>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</si>
  <si>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</si>
  <si>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</si>
  <si>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</si>
  <si>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</si>
  <si>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</si>
  <si>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</si>
  <si>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</si>
  <si>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</si>
  <si>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</si>
  <si>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</si>
  <si>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</si>
  <si>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</si>
  <si>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</si>
  <si>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</si>
  <si>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</si>
  <si>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</si>
  <si>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</si>
  <si>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</si>
  <si>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</si>
  <si>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</si>
  <si>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</si>
  <si>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</si>
  <si>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</si>
  <si>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</si>
  <si>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</si>
  <si>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</si>
  <si>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</si>
  <si>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</si>
  <si>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</si>
  <si>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</si>
  <si>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</si>
  <si>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</si>
  <si>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</si>
  <si>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</si>
  <si>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</si>
  <si>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</si>
  <si>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</si>
  <si>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</si>
  <si>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</si>
  <si>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</si>
  <si>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</si>
  <si>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</si>
  <si>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</si>
  <si>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</si>
  <si>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</si>
  <si>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</si>
  <si>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</si>
  <si>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</si>
  <si>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</si>
  <si>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</si>
  <si>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</si>
  <si>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</si>
  <si>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</si>
  <si>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</si>
  <si>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</si>
  <si>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</si>
  <si>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</si>
  <si>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</si>
  <si>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</si>
  <si>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</si>
  <si>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</si>
  <si>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</si>
  <si>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</si>
  <si>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</si>
  <si>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</si>
  <si>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</si>
  <si>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</si>
  <si>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</si>
  <si>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</si>
  <si>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</si>
  <si>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</si>
  <si>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</si>
  <si>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</si>
  <si>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</si>
  <si>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</si>
  <si>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</si>
  <si>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</si>
  <si>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</si>
  <si>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</si>
  <si>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</si>
  <si>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</si>
  <si>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</si>
  <si>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</si>
  <si>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</si>
  <si>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</si>
  <si>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</si>
  <si>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</si>
  <si>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</si>
  <si>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</si>
  <si>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</si>
  <si>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</si>
  <si>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</si>
  <si>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</si>
  <si>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</si>
  <si>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</si>
  <si>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</si>
  <si>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</si>
  <si>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</si>
  <si>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</si>
  <si>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</si>
  <si>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</si>
  <si>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</si>
  <si>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</si>
  <si>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</si>
  <si>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</si>
  <si>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</si>
  <si>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</si>
  <si>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</si>
  <si>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</si>
  <si>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</si>
  <si>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</si>
  <si>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</si>
  <si>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</si>
  <si>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</si>
  <si>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</si>
  <si>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</si>
  <si>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</si>
  <si>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</si>
  <si>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</si>
  <si>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</si>
  <si>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</si>
  <si>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</si>
  <si>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</si>
  <si>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</si>
  <si>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</si>
  <si>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</si>
  <si>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</si>
  <si>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</si>
  <si>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</si>
  <si>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</si>
  <si>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</si>
  <si>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</si>
  <si>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</si>
  <si>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</si>
  <si>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</si>
  <si>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</si>
  <si>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</si>
  <si>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</si>
  <si>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</si>
  <si>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</si>
  <si>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</si>
  <si>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</si>
  <si>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</si>
  <si>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</si>
  <si>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</si>
  <si>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</si>
  <si>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</si>
  <si>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</si>
  <si>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</si>
  <si>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</si>
  <si>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</si>
  <si>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</si>
  <si>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</si>
  <si>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</si>
  <si>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</si>
  <si>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</si>
  <si>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</si>
  <si>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</si>
  <si>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</si>
  <si>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</si>
  <si>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</si>
  <si>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</si>
  <si>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</si>
  <si>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</si>
  <si>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</si>
  <si>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</si>
  <si>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</si>
  <si>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</si>
  <si>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</si>
  <si>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</si>
  <si>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</si>
  <si>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</si>
  <si>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</si>
  <si>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</si>
  <si>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</si>
  <si>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</si>
  <si>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</si>
  <si>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</si>
  <si>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</si>
  <si>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</si>
  <si>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</si>
  <si>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</si>
  <si>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</si>
  <si>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</si>
  <si>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</si>
  <si>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</si>
  <si>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</si>
  <si>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</si>
  <si>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</si>
  <si>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</si>
  <si>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</si>
  <si>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</si>
  <si>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</si>
  <si>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</si>
  <si>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</si>
  <si>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</si>
  <si>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</si>
  <si>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</si>
  <si>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</si>
  <si>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</si>
  <si>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</si>
  <si>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</si>
  <si>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</si>
  <si>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</si>
  <si>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</si>
  <si>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</si>
  <si>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</si>
  <si>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</si>
  <si>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</si>
  <si>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</si>
  <si>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</si>
  <si>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</si>
  <si>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</si>
  <si>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</si>
  <si>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</si>
  <si>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</si>
  <si>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</si>
  <si>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</si>
  <si>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</si>
  <si>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</si>
  <si>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</si>
  <si>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</si>
  <si>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</si>
  <si>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</si>
  <si>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</si>
  <si>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</si>
  <si>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</si>
  <si>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</si>
  <si>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</si>
  <si>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</si>
  <si>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</si>
  <si>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</si>
  <si>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</si>
  <si>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</si>
  <si>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</si>
  <si>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</si>
  <si>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</si>
  <si>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</si>
  <si>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</si>
  <si>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</si>
  <si>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</si>
  <si>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</si>
  <si>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</si>
  <si>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</si>
  <si>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</si>
  <si>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</si>
  <si>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</si>
  <si>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</si>
  <si>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</si>
  <si>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</si>
  <si>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</si>
  <si>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</si>
  <si>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</si>
  <si>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</si>
  <si>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</si>
  <si>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</si>
  <si>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</si>
  <si>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</si>
  <si>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</si>
  <si>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</si>
  <si>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</si>
  <si>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</si>
  <si>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</si>
  <si>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</si>
  <si>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</si>
  <si>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</si>
  <si>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</si>
  <si>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</si>
  <si>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</si>
  <si>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</si>
  <si>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</si>
  <si>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</si>
  <si>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</si>
  <si>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</si>
  <si>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</si>
  <si>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</si>
  <si>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</si>
  <si>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</si>
  <si>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</si>
  <si>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</si>
  <si>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</si>
  <si>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</si>
  <si>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</si>
  <si>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</si>
  <si>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</si>
  <si>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</si>
  <si>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</si>
  <si>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</si>
  <si>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</si>
  <si>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</si>
  <si>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</si>
  <si>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</si>
  <si>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</si>
  <si>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</si>
  <si>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</si>
  <si>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</si>
  <si>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</si>
  <si>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</si>
  <si>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</si>
  <si>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</si>
  <si>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</si>
  <si>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</si>
  <si>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</si>
  <si>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</si>
  <si>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</si>
  <si>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</si>
  <si>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</si>
  <si>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</si>
  <si>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</si>
  <si>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</si>
  <si>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</si>
  <si>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</si>
  <si>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</si>
  <si>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</si>
  <si>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</si>
  <si>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</si>
  <si>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</si>
  <si>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</si>
  <si>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</si>
  <si>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</si>
  <si>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</si>
  <si>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</si>
  <si>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</si>
  <si>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</si>
  <si>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</si>
  <si>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</si>
  <si>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</si>
  <si>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</si>
  <si>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</si>
  <si>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</si>
  <si>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</si>
  <si>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</si>
  <si>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</si>
  <si>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</si>
  <si>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</si>
  <si>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</si>
  <si>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</si>
  <si>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</si>
  <si>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</si>
  <si>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</si>
  <si>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</si>
  <si>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</si>
  <si>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</si>
  <si>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</si>
  <si>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</si>
  <si>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</si>
  <si>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</si>
  <si>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</si>
  <si>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</si>
  <si>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</si>
  <si>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</si>
  <si>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</si>
  <si>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</si>
  <si>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</si>
  <si>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</si>
  <si>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</si>
  <si>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</si>
  <si>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</si>
  <si>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</si>
  <si>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</si>
  <si>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</si>
  <si>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</si>
  <si>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</si>
  <si>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</si>
  <si>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</si>
  <si>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</si>
  <si>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</si>
  <si>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</si>
  <si>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</si>
  <si>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</si>
  <si>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</si>
  <si>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</si>
  <si>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</si>
  <si>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</si>
  <si>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</si>
  <si>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</si>
  <si>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</si>
  <si>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</si>
  <si>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</si>
  <si>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</si>
  <si>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</si>
  <si>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</si>
  <si>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</si>
  <si>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</si>
  <si>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</si>
  <si>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</si>
  <si>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</si>
  <si>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</si>
  <si>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</si>
  <si>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</si>
  <si>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</si>
  <si>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</si>
  <si>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</si>
  <si>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</si>
  <si>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</si>
  <si>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</si>
  <si>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</si>
  <si>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</si>
  <si>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</si>
  <si>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</si>
  <si>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</si>
  <si>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</si>
  <si>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</si>
  <si>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</si>
  <si>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</si>
  <si>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</si>
  <si>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</si>
  <si>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</si>
  <si>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</si>
  <si>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</si>
  <si>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</si>
  <si>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</si>
  <si>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</si>
  <si>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</si>
  <si>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</si>
  <si>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</si>
  <si>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</si>
  <si>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</si>
  <si>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</si>
  <si>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</si>
  <si>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</si>
  <si>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</si>
  <si>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</si>
  <si>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</si>
  <si>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</si>
  <si>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</si>
  <si>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</si>
  <si>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</si>
  <si>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</si>
  <si>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</si>
  <si>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</si>
  <si>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</si>
  <si>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</si>
  <si>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</si>
  <si>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</si>
  <si>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</si>
  <si>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</si>
  <si>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</si>
  <si>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</si>
  <si>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</si>
  <si>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</si>
  <si>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</si>
  <si>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</si>
  <si>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</si>
  <si>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</si>
  <si>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</si>
  <si>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</si>
  <si>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</si>
  <si>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</si>
  <si>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</si>
  <si>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</si>
  <si>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</si>
  <si>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</si>
  <si>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</si>
  <si>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</si>
  <si>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</si>
  <si>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</si>
  <si>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</si>
  <si>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</si>
  <si>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</si>
  <si>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</si>
  <si>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</si>
  <si>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</si>
  <si>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</si>
  <si>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</si>
  <si>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</si>
  <si>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</si>
  <si>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</si>
  <si>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</si>
  <si>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</si>
  <si>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</si>
  <si>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</si>
  <si>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</si>
  <si>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</si>
  <si>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</si>
  <si>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</si>
  <si>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</si>
  <si>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</si>
  <si>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</si>
  <si>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</si>
  <si>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</si>
  <si>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</si>
  <si>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</si>
  <si>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</si>
  <si>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</si>
  <si>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</si>
  <si>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</si>
  <si>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</si>
  <si>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</si>
  <si>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</si>
  <si>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</si>
  <si>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</si>
  <si>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</si>
  <si>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</si>
  <si>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</si>
  <si>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</si>
  <si>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</si>
  <si>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</si>
  <si>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</si>
  <si>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</si>
  <si>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</si>
  <si>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</si>
  <si>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</si>
  <si>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</si>
  <si>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</si>
  <si>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</si>
  <si>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</si>
  <si>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</si>
  <si>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</si>
  <si>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</si>
  <si>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</si>
  <si>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</si>
  <si>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</si>
  <si>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</si>
  <si>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</si>
  <si>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</si>
  <si>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</si>
  <si>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</si>
  <si>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</si>
  <si>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</si>
  <si>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</si>
  <si>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</si>
  <si>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</si>
  <si>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</si>
  <si>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</si>
  <si>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</si>
  <si>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</si>
  <si>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</si>
  <si>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</si>
  <si>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</si>
  <si>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</si>
  <si>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</si>
  <si>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</si>
  <si>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</si>
  <si>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</si>
  <si>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</si>
  <si>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</si>
  <si>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</si>
  <si>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</si>
  <si>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</si>
  <si>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</si>
  <si>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</si>
  <si>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</si>
  <si>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</si>
  <si>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</si>
  <si>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</si>
  <si>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</si>
  <si>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</si>
  <si>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</si>
  <si>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</si>
  <si>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</si>
  <si>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</si>
  <si>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</si>
  <si>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</si>
  <si>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</si>
  <si>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</si>
  <si>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</si>
  <si>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</si>
  <si>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</si>
  <si>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</si>
  <si>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</si>
  <si>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</si>
  <si>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</si>
  <si>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</si>
  <si>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</si>
  <si>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</si>
  <si>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</si>
  <si>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</si>
  <si>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</si>
  <si>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</si>
  <si>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</si>
  <si>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</si>
  <si>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</si>
  <si>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</si>
  <si>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</si>
  <si>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</si>
  <si>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</si>
  <si>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</si>
  <si>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</si>
  <si>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</si>
  <si>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</si>
  <si>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</si>
  <si>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</si>
  <si>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</si>
  <si>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</si>
  <si>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</si>
  <si>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</si>
  <si>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</si>
  <si>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</si>
  <si>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</si>
  <si>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</si>
  <si>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</si>
  <si>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</si>
  <si>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</si>
  <si>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</si>
  <si>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</si>
  <si>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</si>
  <si>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</si>
  <si>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</si>
  <si>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</si>
  <si>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</si>
  <si>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</si>
  <si>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</si>
  <si>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</si>
  <si>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</si>
  <si>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</si>
  <si>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</si>
  <si>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</si>
  <si>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</si>
  <si>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</si>
  <si>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</si>
  <si>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</si>
  <si>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</si>
  <si>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</si>
  <si>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</si>
  <si>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</si>
  <si>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</si>
  <si>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</si>
  <si>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</si>
  <si>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</si>
  <si>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</si>
  <si>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</si>
  <si>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</si>
  <si>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</si>
  <si>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</si>
  <si>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</si>
  <si>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</si>
  <si>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</si>
  <si>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</si>
  <si>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</si>
  <si>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</si>
  <si>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</si>
  <si>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</si>
  <si>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</si>
  <si>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</si>
  <si>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</si>
  <si>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</si>
  <si>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</si>
  <si>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</si>
  <si>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</si>
  <si>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</si>
  <si>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</si>
  <si>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</si>
  <si>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</si>
  <si>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</si>
  <si>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</si>
  <si>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</si>
  <si>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</si>
  <si>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</si>
  <si>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</si>
  <si>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</si>
  <si>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</si>
  <si>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</si>
  <si>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</si>
  <si>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</si>
  <si>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</si>
  <si>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</si>
  <si>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</si>
  <si>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</si>
  <si>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</si>
  <si>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</si>
  <si>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</si>
  <si>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</si>
  <si>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</si>
  <si>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</si>
  <si>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</si>
  <si>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</si>
  <si>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</si>
  <si>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</si>
  <si>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</si>
  <si>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</si>
  <si>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</si>
  <si>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</si>
  <si>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</si>
  <si>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</si>
  <si>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</si>
  <si>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</si>
  <si>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</si>
  <si>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</si>
  <si>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</si>
  <si>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</si>
  <si>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</si>
  <si>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</si>
  <si>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</si>
  <si>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</si>
  <si>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</si>
  <si>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</si>
  <si>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</si>
  <si>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</si>
  <si>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</si>
  <si>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</si>
  <si>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</si>
  <si>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</si>
  <si>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</si>
  <si>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</si>
  <si>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</si>
  <si>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</si>
  <si>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</si>
  <si>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</si>
  <si>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</si>
  <si>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</si>
  <si>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</si>
  <si>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</si>
  <si>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</si>
  <si>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</si>
  <si>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</si>
  <si>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</si>
  <si>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</si>
  <si>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</si>
  <si>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</si>
  <si>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</si>
  <si>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</si>
  <si>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</si>
  <si>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</si>
  <si>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</si>
  <si>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</si>
  <si>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</si>
  <si>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</si>
  <si>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</si>
  <si>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</si>
  <si>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</si>
  <si>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</si>
  <si>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</si>
  <si>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</si>
  <si>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</si>
  <si>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</si>
  <si>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</si>
  <si>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</si>
  <si>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</si>
  <si>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</si>
  <si>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</si>
  <si>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</si>
  <si>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</si>
  <si>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</si>
  <si>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</si>
  <si>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</si>
  <si>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</si>
  <si>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</si>
  <si>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</si>
  <si>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</si>
  <si>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</si>
  <si>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</si>
  <si>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</si>
  <si>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</si>
  <si>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</si>
  <si>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</si>
  <si>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</si>
  <si>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</si>
  <si>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</si>
  <si>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</si>
  <si>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</si>
  <si>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</si>
  <si>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</si>
  <si>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</si>
  <si>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</si>
  <si>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</si>
  <si>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</si>
  <si>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</si>
  <si>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</si>
  <si>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</si>
  <si>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</si>
  <si>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</si>
  <si>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</si>
  <si>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</si>
  <si>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</si>
  <si>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</si>
  <si>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</si>
  <si>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</si>
  <si>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</si>
  <si>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</si>
  <si>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</si>
  <si>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</si>
  <si>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</si>
  <si>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</si>
  <si>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</si>
  <si>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</si>
  <si>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</si>
  <si>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</si>
  <si>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</si>
  <si>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</si>
  <si>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</si>
  <si>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</si>
  <si>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</si>
  <si>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</si>
  <si>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</si>
  <si>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</si>
  <si>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</si>
  <si>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</si>
  <si>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</si>
  <si>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</si>
  <si>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</si>
  <si>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</si>
  <si>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</si>
  <si>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</si>
  <si>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</si>
  <si>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</si>
  <si>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</si>
  <si>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</si>
  <si>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</si>
  <si>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</si>
  <si>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</si>
  <si>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</si>
  <si>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</si>
  <si>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</si>
  <si>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</si>
  <si>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</si>
  <si>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</si>
  <si>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</si>
  <si>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</si>
  <si>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</si>
  <si>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</si>
  <si>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</si>
  <si>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</si>
  <si>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</si>
  <si>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</si>
  <si>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</si>
  <si>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</si>
  <si>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</si>
  <si>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</si>
  <si>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</si>
  <si>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</si>
  <si>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</si>
  <si>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</si>
  <si>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</si>
  <si>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</si>
  <si>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</si>
  <si>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</si>
  <si>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</si>
  <si>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</si>
  <si>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</si>
  <si>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</si>
  <si>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</si>
  <si>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</si>
  <si>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</si>
  <si>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</si>
  <si>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</si>
  <si>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</si>
  <si>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</si>
  <si>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</si>
  <si>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</si>
  <si>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</si>
  <si>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</si>
  <si>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</si>
  <si>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</si>
  <si>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</si>
  <si>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</si>
  <si>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</si>
  <si>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</si>
  <si>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</si>
  <si>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</si>
  <si>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</si>
  <si>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</si>
  <si>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</si>
  <si>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</si>
  <si>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</si>
  <si>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</si>
  <si>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</si>
  <si>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</si>
  <si>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</si>
  <si>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</si>
  <si>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</si>
  <si>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</si>
  <si>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</si>
  <si>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</si>
  <si>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</si>
  <si>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</si>
  <si>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</si>
  <si>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</si>
  <si>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</si>
  <si>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</si>
  <si>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</si>
  <si>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</si>
  <si>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</si>
  <si>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</si>
  <si>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</si>
  <si>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</si>
  <si>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</si>
  <si>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</si>
  <si>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</si>
  <si>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</si>
  <si>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</si>
  <si>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</si>
  <si>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</si>
  <si>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</si>
  <si>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</si>
  <si>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</si>
  <si>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</si>
  <si>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</si>
  <si>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</si>
  <si>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</si>
  <si>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</si>
  <si>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</si>
  <si>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</si>
  <si>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</si>
  <si>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</si>
  <si>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</si>
  <si>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</si>
  <si>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</si>
  <si>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</si>
  <si>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</si>
  <si>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</si>
  <si>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</si>
  <si>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</si>
  <si>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</si>
  <si>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</si>
  <si>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</si>
  <si>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</si>
  <si>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</si>
  <si>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</si>
  <si>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</si>
  <si>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</si>
  <si>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</si>
  <si>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</si>
  <si>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</si>
  <si>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</si>
  <si>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</si>
  <si>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</si>
  <si>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</si>
  <si>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</si>
  <si>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</si>
  <si>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</si>
  <si>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</si>
  <si>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</si>
  <si>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</si>
  <si>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</si>
  <si>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</si>
  <si>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</si>
  <si>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</si>
  <si>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</si>
  <si>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</si>
  <si>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</si>
  <si>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</si>
  <si>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</si>
  <si>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</si>
  <si>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</si>
  <si>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</si>
  <si>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</si>
  <si>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</si>
  <si>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</si>
  <si>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</si>
  <si>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</si>
  <si>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</si>
  <si>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</si>
  <si>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</si>
  <si>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</si>
  <si>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</si>
  <si>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</si>
  <si>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</si>
  <si>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</si>
  <si>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</si>
  <si>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</si>
  <si>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</si>
  <si>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</si>
  <si>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</si>
  <si>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</si>
  <si>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</si>
  <si>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</si>
  <si>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</si>
  <si>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</si>
  <si>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</si>
  <si>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</si>
  <si>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</si>
  <si>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</si>
  <si>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</si>
  <si>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</si>
  <si>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</si>
  <si>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</si>
  <si>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</si>
  <si>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</si>
  <si>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</si>
  <si>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</si>
  <si>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</si>
  <si>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</si>
  <si>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</si>
  <si>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</si>
  <si>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</si>
  <si>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</si>
  <si>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</si>
  <si>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</si>
  <si>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</si>
  <si>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</si>
  <si>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</si>
  <si>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</si>
  <si>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</si>
  <si>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</si>
  <si>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</si>
  <si>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</si>
  <si>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</si>
  <si>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</si>
  <si>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</si>
  <si>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</si>
  <si>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</si>
  <si>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</si>
  <si>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</si>
  <si>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</si>
  <si>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</si>
  <si>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</si>
  <si>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</si>
  <si>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</si>
  <si>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</si>
  <si>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</si>
  <si>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</si>
  <si>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</si>
  <si>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</si>
  <si>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</si>
  <si>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</si>
  <si>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</si>
  <si>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</si>
  <si>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</si>
  <si>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</si>
  <si>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</si>
  <si>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</si>
  <si>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</si>
  <si>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</si>
  <si>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</si>
  <si>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</si>
  <si>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</si>
  <si>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</si>
  <si>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</si>
  <si>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</si>
  <si>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</si>
  <si>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</si>
  <si>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</si>
  <si>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</si>
  <si>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</si>
  <si>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</si>
  <si>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</si>
  <si>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</si>
  <si>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</si>
  <si>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</si>
  <si>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</si>
  <si>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</si>
  <si>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</si>
  <si>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</si>
  <si>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</si>
  <si>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</si>
  <si>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</si>
  <si>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</si>
  <si>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</si>
  <si>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</si>
  <si>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</si>
  <si>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</si>
  <si>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</si>
  <si>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</si>
  <si>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</si>
  <si>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</si>
  <si>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</si>
  <si>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</si>
  <si>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</si>
  <si>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</si>
  <si>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</si>
  <si>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</si>
  <si>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</si>
  <si>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</si>
  <si>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</si>
  <si>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</si>
  <si>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</si>
  <si>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</si>
  <si>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</si>
  <si>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</si>
  <si>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</si>
  <si>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</si>
  <si>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</si>
  <si>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</si>
  <si>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</si>
  <si>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</si>
  <si>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</si>
  <si>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</si>
  <si>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</si>
  <si>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</si>
  <si>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</si>
  <si>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</si>
  <si>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</si>
  <si>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</si>
  <si>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</si>
  <si>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</si>
  <si>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</si>
  <si>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</si>
  <si>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</si>
  <si>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</si>
  <si>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</si>
  <si>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</si>
  <si>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</si>
  <si>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</si>
  <si>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</si>
  <si>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</si>
  <si>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</si>
  <si>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</si>
  <si>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</si>
  <si>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</si>
  <si>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</si>
  <si>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</si>
  <si>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</si>
  <si>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</si>
  <si>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</si>
  <si>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</si>
  <si>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</si>
  <si>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</si>
  <si>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</si>
  <si>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</si>
  <si>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</si>
  <si>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</si>
  <si>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</si>
  <si>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</si>
  <si>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</si>
  <si>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</si>
  <si>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</si>
  <si>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</si>
  <si>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</si>
  <si>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</si>
  <si>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</si>
  <si>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</si>
  <si>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</si>
  <si>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</si>
  <si>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</si>
  <si>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</si>
  <si>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</si>
  <si>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</si>
  <si>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</si>
  <si>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</si>
  <si>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</si>
  <si>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</si>
  <si>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</si>
  <si>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</si>
  <si>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</si>
  <si>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</si>
  <si>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</si>
  <si>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</si>
  <si>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</si>
  <si>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</si>
  <si>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</si>
  <si>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</si>
  <si>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</si>
  <si>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</si>
  <si>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</si>
  <si>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</si>
  <si>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</si>
  <si>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</si>
  <si>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</si>
  <si>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</si>
  <si>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</si>
  <si>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</si>
  <si>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</si>
  <si>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</si>
  <si>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</si>
  <si>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</si>
  <si>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</si>
  <si>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</si>
  <si>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</si>
  <si>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</si>
  <si>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</si>
  <si>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</si>
  <si>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</si>
  <si>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</si>
  <si>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</si>
  <si>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</si>
  <si>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</si>
  <si>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</si>
  <si>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</si>
  <si>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</si>
  <si>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</si>
  <si>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</si>
  <si>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</si>
  <si>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</si>
  <si>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</si>
  <si>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</si>
  <si>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</si>
  <si>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</si>
  <si>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</si>
  <si>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</si>
  <si>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</si>
  <si>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</si>
  <si>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</si>
  <si>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</si>
  <si>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</si>
  <si>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</si>
  <si>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</si>
  <si>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</si>
  <si>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</si>
  <si>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</si>
  <si>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</si>
  <si>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</si>
  <si>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</si>
  <si>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</si>
  <si>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</si>
  <si>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</si>
  <si>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</si>
  <si>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</si>
  <si>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</si>
  <si>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</si>
  <si>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</si>
  <si>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</si>
  <si>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</si>
  <si>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</si>
  <si>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</si>
  <si>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</si>
  <si>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</si>
  <si>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</si>
  <si>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</si>
  <si>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</si>
  <si>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</si>
  <si>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</si>
  <si>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</si>
  <si>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</si>
  <si>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</si>
  <si>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</si>
  <si>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</si>
  <si>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</si>
  <si>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</si>
  <si>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</si>
  <si>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</si>
  <si>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</si>
  <si>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</si>
  <si>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</si>
  <si>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</si>
  <si>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</si>
  <si>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</si>
  <si>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</si>
  <si>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</si>
  <si>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</si>
  <si>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</si>
  <si>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</si>
  <si>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</si>
  <si>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</si>
  <si>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</si>
  <si>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</si>
  <si>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</si>
  <si>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</si>
  <si>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</si>
  <si>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</si>
  <si>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</si>
  <si>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</si>
  <si>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</si>
  <si>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</si>
  <si>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</si>
  <si>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</si>
  <si>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</si>
  <si>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</si>
  <si>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</si>
  <si>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</si>
  <si>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</si>
  <si>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</si>
  <si>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</si>
  <si>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</si>
  <si>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</si>
  <si>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</si>
  <si>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</si>
  <si>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</si>
  <si>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</si>
  <si>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</si>
  <si>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</si>
  <si>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</si>
  <si>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</si>
  <si>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</si>
  <si>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</si>
  <si>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</si>
  <si>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</si>
  <si>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</si>
  <si>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</si>
  <si>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</si>
  <si>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</si>
  <si>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</si>
  <si>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</si>
  <si>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</si>
  <si>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</si>
  <si>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</si>
  <si>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</si>
  <si>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</si>
  <si>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</si>
  <si>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</si>
  <si>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</si>
  <si>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</si>
  <si>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</si>
  <si>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</si>
  <si>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</si>
  <si>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</si>
  <si>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</si>
  <si>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</si>
  <si>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</si>
  <si>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</si>
  <si>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</si>
  <si>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</si>
  <si>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</si>
  <si>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</si>
  <si>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</si>
  <si>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</si>
  <si>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</si>
  <si>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</si>
  <si>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</si>
  <si>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</si>
  <si>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</si>
  <si>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</si>
  <si>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</si>
  <si>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</si>
  <si>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</si>
  <si>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</si>
  <si>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</si>
  <si>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</si>
  <si>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</si>
  <si>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</si>
  <si>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</si>
  <si>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</si>
  <si>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</si>
  <si>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</si>
  <si>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</si>
  <si>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</si>
  <si>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</si>
  <si>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</si>
  <si>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</si>
  <si>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</si>
  <si>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</si>
  <si>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</si>
  <si>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</si>
  <si>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</si>
  <si>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</si>
  <si>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</si>
  <si>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</si>
  <si>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</si>
  <si>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</si>
  <si>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</si>
  <si>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</si>
  <si>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</si>
  <si>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</si>
  <si>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</si>
  <si>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</si>
  <si>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</si>
  <si>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</si>
  <si>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</si>
  <si>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</si>
  <si>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</si>
  <si>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</si>
  <si>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</si>
  <si>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</si>
  <si>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</si>
  <si>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</si>
  <si>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</si>
  <si>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</si>
  <si>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</si>
  <si>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</si>
  <si>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</si>
  <si>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</si>
  <si>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</si>
  <si>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</si>
  <si>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</si>
  <si>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</si>
  <si>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</si>
  <si>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</si>
  <si>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</si>
  <si>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</si>
  <si>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</si>
  <si>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</si>
  <si>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</si>
  <si>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</si>
  <si>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</si>
  <si>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</si>
  <si>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</si>
  <si>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</si>
  <si>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</si>
  <si>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</si>
  <si>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</si>
  <si>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</si>
  <si>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</si>
  <si>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</si>
  <si>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</si>
  <si>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</si>
  <si>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</si>
  <si>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</si>
  <si>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</si>
  <si>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</si>
  <si>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</si>
  <si>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</si>
  <si>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</si>
  <si>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</si>
  <si>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</si>
  <si>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</si>
  <si>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</si>
  <si>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</si>
  <si>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</si>
  <si>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</si>
  <si>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</si>
  <si>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</si>
  <si>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</si>
  <si>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</si>
  <si>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</si>
  <si>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</si>
  <si>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</si>
  <si>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</si>
  <si>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</si>
  <si>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</si>
  <si>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</si>
  <si>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</si>
  <si>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</si>
  <si>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</si>
  <si>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</si>
  <si>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</si>
  <si>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</si>
  <si>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</si>
  <si>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</si>
  <si>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</si>
  <si>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</si>
  <si>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</si>
  <si>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</si>
  <si>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</si>
  <si>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</si>
  <si>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</si>
  <si>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</si>
  <si>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</si>
  <si>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</si>
  <si>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</si>
  <si>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</si>
  <si>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</si>
  <si>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</si>
  <si>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</si>
  <si>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</si>
  <si>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</si>
  <si>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</si>
  <si>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</si>
  <si>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</si>
  <si>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</si>
  <si>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</si>
  <si>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</si>
  <si>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</si>
  <si>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</si>
  <si>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</si>
  <si>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</si>
  <si>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</si>
  <si>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</si>
  <si>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</si>
  <si>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</si>
  <si>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</si>
  <si>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</si>
  <si>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</si>
  <si>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</si>
  <si>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</si>
  <si>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</si>
  <si>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</si>
  <si>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</si>
  <si>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</si>
  <si>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</si>
  <si>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</si>
  <si>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</si>
  <si>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</si>
  <si>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</si>
  <si>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</si>
  <si>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</si>
  <si>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</si>
  <si>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</si>
  <si>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</si>
  <si>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</si>
  <si>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</si>
  <si>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</si>
  <si>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</si>
  <si>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</si>
  <si>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</si>
  <si>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</si>
  <si>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</si>
  <si>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</si>
  <si>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</si>
  <si>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</si>
  <si>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</si>
  <si>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</si>
  <si>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</si>
  <si>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</si>
  <si>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</si>
  <si>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</si>
  <si>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</si>
  <si>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</si>
  <si>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</si>
  <si>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</si>
  <si>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</si>
  <si>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</si>
  <si>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</si>
  <si>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</si>
  <si>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</si>
  <si>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</si>
  <si>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</si>
  <si>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</si>
  <si>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</si>
  <si>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</si>
  <si>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</si>
  <si>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</si>
  <si>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</si>
  <si>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</si>
  <si>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</si>
  <si>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</si>
  <si>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</si>
  <si>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</si>
  <si>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</si>
  <si>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</si>
  <si>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</si>
  <si>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</si>
  <si>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</si>
  <si>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</si>
  <si>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</si>
  <si>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</si>
  <si>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</si>
  <si>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</si>
  <si>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</si>
  <si>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</si>
  <si>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</si>
  <si>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</si>
  <si>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</si>
  <si>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</si>
  <si>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</si>
  <si>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</si>
  <si>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</si>
  <si>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</si>
  <si>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</si>
  <si>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</si>
  <si>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</si>
  <si>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</si>
  <si>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</si>
  <si>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</si>
  <si>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</si>
  <si>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</si>
  <si>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</si>
  <si>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</si>
  <si>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</si>
  <si>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</si>
  <si>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</si>
  <si>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</si>
  <si>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</si>
  <si>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</si>
  <si>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</si>
  <si>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</si>
  <si>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</si>
  <si>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</si>
  <si>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</si>
  <si>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</si>
  <si>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</si>
  <si>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</si>
  <si>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</si>
  <si>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</si>
  <si>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</si>
  <si>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</si>
  <si>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</si>
  <si>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</si>
  <si>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</si>
  <si>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</si>
  <si>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</si>
  <si>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</si>
  <si>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</si>
  <si>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</si>
  <si>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</si>
  <si>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</si>
  <si>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</si>
  <si>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</si>
  <si>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</si>
  <si>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</si>
  <si>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</si>
  <si>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</si>
  <si>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</si>
  <si>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</si>
  <si>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</si>
  <si>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</si>
  <si>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</si>
  <si>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</si>
  <si>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</si>
  <si>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</si>
  <si>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</si>
  <si>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</si>
  <si>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</si>
  <si>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</si>
  <si>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</si>
  <si>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</si>
  <si>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</si>
  <si>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</si>
  <si>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</si>
  <si>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</si>
  <si>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</si>
  <si>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</si>
  <si>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</si>
  <si>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</si>
  <si>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</si>
  <si>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</si>
  <si>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</si>
  <si>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</si>
  <si>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</si>
  <si>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</si>
  <si>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</si>
  <si>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</si>
  <si>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</si>
  <si>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</si>
  <si>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</si>
  <si>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</si>
  <si>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</si>
  <si>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</si>
  <si>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</si>
  <si>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</si>
  <si>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</si>
  <si>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</si>
  <si>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</si>
  <si>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</si>
  <si>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</si>
  <si>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</si>
  <si>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</si>
  <si>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</si>
  <si>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</si>
  <si>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</si>
  <si>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</si>
  <si>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</si>
  <si>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</si>
  <si>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</si>
  <si>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</si>
  <si>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</si>
  <si>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</si>
  <si>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</si>
  <si>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</si>
  <si>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</si>
  <si>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</si>
  <si>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</si>
  <si>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</si>
  <si>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</si>
  <si>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</si>
  <si>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</si>
  <si>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</si>
  <si>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</si>
  <si>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</si>
  <si>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</si>
  <si>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</si>
  <si>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</si>
  <si>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</si>
  <si>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</si>
  <si>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</si>
  <si>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</si>
  <si>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</si>
  <si>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</si>
  <si>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</si>
  <si>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</si>
  <si>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</si>
  <si>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</si>
  <si>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</si>
  <si>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</si>
  <si>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</si>
  <si>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</si>
  <si>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</si>
  <si>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</si>
  <si>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</si>
  <si>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</si>
  <si>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</si>
  <si>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</si>
  <si>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</si>
  <si>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</si>
  <si>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</si>
  <si>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</si>
  <si>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</si>
  <si>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</si>
  <si>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</si>
  <si>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</si>
  <si>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</si>
  <si>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</si>
  <si>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</si>
  <si>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</si>
  <si>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</si>
  <si>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</si>
  <si>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</si>
  <si>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</si>
  <si>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</si>
  <si>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</si>
  <si>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</si>
  <si>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</si>
  <si>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</si>
  <si>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</si>
  <si>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</si>
  <si>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</si>
  <si>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</si>
  <si>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</si>
  <si>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</si>
  <si>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</si>
  <si>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</si>
  <si>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</si>
  <si>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</si>
  <si>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</si>
  <si>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</si>
  <si>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</si>
  <si>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</si>
  <si>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</si>
  <si>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</si>
  <si>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</si>
  <si>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</si>
  <si>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</si>
  <si>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</si>
  <si>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</si>
  <si>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</si>
  <si>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</si>
  <si>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</si>
  <si>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</si>
  <si>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</si>
  <si>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</si>
  <si>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</si>
  <si>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</si>
  <si>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</si>
  <si>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</si>
  <si>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</si>
  <si>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</si>
  <si>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</si>
  <si>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</si>
  <si>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</si>
  <si>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</si>
  <si>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</si>
  <si>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</si>
  <si>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</si>
  <si>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</si>
  <si>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</si>
  <si>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</si>
  <si>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</si>
  <si>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</si>
  <si>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</si>
  <si>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</si>
  <si>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</si>
  <si>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</si>
  <si>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</si>
  <si>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</si>
  <si>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</si>
  <si>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</si>
  <si>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</si>
  <si>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</si>
  <si>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</si>
  <si>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</si>
  <si>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</si>
  <si>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</si>
  <si>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</si>
  <si>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</si>
  <si>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</si>
  <si>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</si>
  <si>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</si>
  <si>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</si>
  <si>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</si>
  <si>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</si>
  <si>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</si>
  <si>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</si>
  <si>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</si>
  <si>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</si>
  <si>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</si>
  <si>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</si>
  <si>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</si>
  <si>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</si>
  <si>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</si>
  <si>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</si>
  <si>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</si>
  <si>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</si>
  <si>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</si>
  <si>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</si>
  <si>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</si>
  <si>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</si>
  <si>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</si>
  <si>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</si>
  <si>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</si>
  <si>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</si>
  <si>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</si>
  <si>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</si>
  <si>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</si>
  <si>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</si>
  <si>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</si>
  <si>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</si>
  <si>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</si>
  <si>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</si>
  <si>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</si>
  <si>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</si>
  <si>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</si>
  <si>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</si>
  <si>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</si>
  <si>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</si>
  <si>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</si>
  <si>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</si>
  <si>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</si>
  <si>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</si>
  <si>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</si>
  <si>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</si>
  <si>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</si>
  <si>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</si>
  <si>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</si>
  <si>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</si>
  <si>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</si>
  <si>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</si>
  <si>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</si>
  <si>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</si>
  <si>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</si>
  <si>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</si>
  <si>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</si>
  <si>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</si>
  <si>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</si>
  <si>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</si>
  <si>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</si>
  <si>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</si>
  <si>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</si>
  <si>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</si>
  <si>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</si>
  <si>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</si>
  <si>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</si>
  <si>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</si>
  <si>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</si>
  <si>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</si>
  <si>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</si>
  <si>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</si>
  <si>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</si>
  <si>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</si>
  <si>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</si>
  <si>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</si>
  <si>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</si>
  <si>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</si>
  <si>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</si>
  <si>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</si>
  <si>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</si>
  <si>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</si>
  <si>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</si>
  <si>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</si>
  <si>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</si>
  <si>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</si>
  <si>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</si>
  <si>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</si>
  <si>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</si>
  <si>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</si>
  <si>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</si>
  <si>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</si>
  <si>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</si>
  <si>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</si>
  <si>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</si>
  <si>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</si>
  <si>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</si>
  <si>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</si>
  <si>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</si>
  <si>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</si>
  <si>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</si>
  <si>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</si>
  <si>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</si>
  <si>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</si>
  <si>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</si>
  <si>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</si>
  <si>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</si>
  <si>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</si>
  <si>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</si>
  <si>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</si>
  <si>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</si>
  <si>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</si>
  <si>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</si>
  <si>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</si>
  <si>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</si>
  <si>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</si>
  <si>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</si>
  <si>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</si>
  <si>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</si>
  <si>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</si>
  <si>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</si>
  <si>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</si>
  <si>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</si>
  <si>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</si>
  <si>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</si>
  <si>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</si>
  <si>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</si>
  <si>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</si>
  <si>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</si>
  <si>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</si>
  <si>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</si>
  <si>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</si>
  <si>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</si>
  <si>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</si>
  <si>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</si>
  <si>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</si>
  <si>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</si>
  <si>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</si>
  <si>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</si>
  <si>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</si>
  <si>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</si>
  <si>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</si>
  <si>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</si>
  <si>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</si>
  <si>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</si>
  <si>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</si>
  <si>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</si>
  <si>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</si>
  <si>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</si>
  <si>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</si>
  <si>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</si>
  <si>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</si>
  <si>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</si>
  <si>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</si>
  <si>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</si>
  <si>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</si>
  <si>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</si>
  <si>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</si>
  <si>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</si>
  <si>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</si>
  <si>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</si>
  <si>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</si>
  <si>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</si>
  <si>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</si>
  <si>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</si>
  <si>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</si>
  <si>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</si>
  <si>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</si>
  <si>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</si>
  <si>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</si>
  <si>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</si>
  <si>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</si>
  <si>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</si>
  <si>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</si>
  <si>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</si>
  <si>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</si>
  <si>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</si>
  <si>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</si>
  <si>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</si>
  <si>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</si>
  <si>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</si>
  <si>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</si>
  <si>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</si>
  <si>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</si>
  <si>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</si>
  <si>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</si>
  <si>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</si>
  <si>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</si>
  <si>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</si>
  <si>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</si>
  <si>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</si>
  <si>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</si>
  <si>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</si>
  <si>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</si>
  <si>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</si>
  <si>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</si>
  <si>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</si>
  <si>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</si>
  <si>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</si>
  <si>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</si>
  <si>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</si>
  <si>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</si>
  <si>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</si>
  <si>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</si>
  <si>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</si>
  <si>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</si>
  <si>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</si>
  <si>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</si>
  <si>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</si>
  <si>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</si>
  <si>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</si>
  <si>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</si>
  <si>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</si>
  <si>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</si>
  <si>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</si>
  <si>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</si>
  <si>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</si>
  <si>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</si>
  <si>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</si>
  <si>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</si>
  <si>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</si>
  <si>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</si>
  <si>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</si>
  <si>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</si>
  <si>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</si>
  <si>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</si>
  <si>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</si>
  <si>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</si>
  <si>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</si>
  <si>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</si>
  <si>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</si>
  <si>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</si>
  <si>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</si>
  <si>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</si>
  <si>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</si>
  <si>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</si>
  <si>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</si>
  <si>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</si>
  <si>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</si>
  <si>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</si>
  <si>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</si>
  <si>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</si>
  <si>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</si>
  <si>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</si>
  <si>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</si>
  <si>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</si>
  <si>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</si>
  <si>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</si>
  <si>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</si>
  <si>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</si>
  <si>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</si>
  <si>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</si>
  <si>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</si>
  <si>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</si>
  <si>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</si>
  <si>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</si>
  <si>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</si>
  <si>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</si>
  <si>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</si>
  <si>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</si>
  <si>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</si>
  <si>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</si>
  <si>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</si>
  <si>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</si>
  <si>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</si>
  <si>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</si>
  <si>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</si>
  <si>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</si>
  <si>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</si>
  <si>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</si>
  <si>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</si>
  <si>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</si>
  <si>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</si>
  <si>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</si>
  <si>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</si>
  <si>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</si>
  <si>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</si>
  <si>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</si>
  <si>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</si>
  <si>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</si>
  <si>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</si>
  <si>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</si>
  <si>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</si>
  <si>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</si>
  <si>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</si>
  <si>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</si>
  <si>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</si>
  <si>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</si>
  <si>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</si>
  <si>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</si>
  <si>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</si>
  <si>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</si>
  <si>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</si>
  <si>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</si>
  <si>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</si>
  <si>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</si>
  <si>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</si>
  <si>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</si>
  <si>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</si>
  <si>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</si>
  <si>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</si>
  <si>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</si>
  <si>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</si>
  <si>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</si>
  <si>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</si>
  <si>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</si>
  <si>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</si>
  <si>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</si>
  <si>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</si>
  <si>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</si>
  <si>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</si>
  <si>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</si>
  <si>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</si>
  <si>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</si>
  <si>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</si>
  <si>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</si>
  <si>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</si>
  <si>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</si>
  <si>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</si>
  <si>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</si>
  <si>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</si>
  <si>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</si>
  <si>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</si>
  <si>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</si>
  <si>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</si>
  <si>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</si>
  <si>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</si>
  <si>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</si>
  <si>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</si>
  <si>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</si>
  <si>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</si>
  <si>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</si>
  <si>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</si>
  <si>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</si>
  <si>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</si>
  <si>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</si>
  <si>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</si>
  <si>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</si>
  <si>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</si>
  <si>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</si>
  <si>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</si>
  <si>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</si>
  <si>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</si>
  <si>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</si>
  <si>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</si>
  <si>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</si>
  <si>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</si>
  <si>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</si>
  <si>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</si>
  <si>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</si>
  <si>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</si>
  <si>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</si>
  <si>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</si>
  <si>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</si>
  <si>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</si>
  <si>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</si>
  <si>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</si>
  <si>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</si>
  <si>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</si>
  <si>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</si>
  <si>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</si>
  <si>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</si>
  <si>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</si>
  <si>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</si>
  <si>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</si>
  <si>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</si>
  <si>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</si>
  <si>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</si>
  <si>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</si>
  <si>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</si>
  <si>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</si>
  <si>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</si>
  <si>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</si>
  <si>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</si>
  <si>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</si>
  <si>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</si>
  <si>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</si>
  <si>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</si>
  <si>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</si>
  <si>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</si>
  <si>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</si>
  <si>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</si>
  <si>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</si>
  <si>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</si>
  <si>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</si>
  <si>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</si>
  <si>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</si>
  <si>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</si>
  <si>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</si>
  <si>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</si>
  <si>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</si>
  <si>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</si>
  <si>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</si>
  <si>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</si>
  <si>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</si>
  <si>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</si>
  <si>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</si>
  <si>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</si>
  <si>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</si>
  <si>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</si>
  <si>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</si>
  <si>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</si>
  <si>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</si>
  <si>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</si>
  <si>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</si>
  <si>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</si>
  <si>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</si>
  <si>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</si>
  <si>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</si>
  <si>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</si>
  <si>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</si>
  <si>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</si>
  <si>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</si>
  <si>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</si>
  <si>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</si>
  <si>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</si>
  <si>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</si>
  <si>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</si>
  <si>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</si>
  <si>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</si>
  <si>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</si>
  <si>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</si>
  <si>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</si>
  <si>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</si>
  <si>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</si>
  <si>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</si>
  <si>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</si>
  <si>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</si>
  <si>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</si>
  <si>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</si>
  <si>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</si>
  <si>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</si>
  <si>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</si>
  <si>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</si>
  <si>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</si>
  <si>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</si>
  <si>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</si>
  <si>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</si>
  <si>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</si>
  <si>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</si>
  <si>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</si>
  <si>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</si>
  <si>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</si>
  <si>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</si>
  <si>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</si>
  <si>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</si>
  <si>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</si>
  <si>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</si>
  <si>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</si>
  <si>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</si>
  <si>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</si>
  <si>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</si>
  <si>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</si>
  <si>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</si>
  <si>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</si>
  <si>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</si>
  <si>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</si>
  <si>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</si>
  <si>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</si>
  <si>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</si>
  <si>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</si>
  <si>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</si>
  <si>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</si>
  <si>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</si>
  <si>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</si>
  <si>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</si>
  <si>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</si>
  <si>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</si>
  <si>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</si>
  <si>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</si>
  <si>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</si>
  <si>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</si>
  <si>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</si>
  <si>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</si>
  <si>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</si>
  <si>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</si>
  <si>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</si>
  <si>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</si>
  <si>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</si>
  <si>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</si>
  <si>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</si>
  <si>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</si>
  <si>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</si>
  <si>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</si>
  <si>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</si>
  <si>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</si>
  <si>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</si>
  <si>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</si>
  <si>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</si>
  <si>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</si>
  <si>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</si>
  <si>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</si>
  <si>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</si>
  <si>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</si>
  <si>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</si>
  <si>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</si>
  <si>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</si>
  <si>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</si>
  <si>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</si>
  <si>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</si>
  <si>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</si>
  <si>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</si>
  <si>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</si>
  <si>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</si>
  <si>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</si>
  <si>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</si>
  <si>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</si>
  <si>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</si>
  <si>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</si>
  <si>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</si>
  <si>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</si>
  <si>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</si>
  <si>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</si>
  <si>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</si>
  <si>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</si>
  <si>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</si>
  <si>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</si>
  <si>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</si>
  <si>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</si>
  <si>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</si>
  <si>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</si>
  <si>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</si>
  <si>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</si>
  <si>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</si>
  <si>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</si>
  <si>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</si>
  <si>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</si>
  <si>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</si>
  <si>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</si>
  <si>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</si>
  <si>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</si>
  <si>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</si>
  <si>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</si>
  <si>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</si>
  <si>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</si>
  <si>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</si>
  <si>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</si>
  <si>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</si>
  <si>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</si>
  <si>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</si>
  <si>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</si>
  <si>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</si>
  <si>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</si>
  <si>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</si>
  <si>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</si>
  <si>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</si>
  <si>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</si>
  <si>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</si>
  <si>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</si>
  <si>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</si>
  <si>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</si>
  <si>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</si>
  <si>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</si>
  <si>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</si>
  <si>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</si>
  <si>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</si>
  <si>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</si>
  <si>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</si>
  <si>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</si>
  <si>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</si>
  <si>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</si>
  <si>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</si>
  <si>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</si>
  <si>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</si>
  <si>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</si>
  <si>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</si>
  <si>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</si>
  <si>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</si>
  <si>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</si>
  <si>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</si>
  <si>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</si>
  <si>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</si>
  <si>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</si>
  <si>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</si>
  <si>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</si>
  <si>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</si>
  <si>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</si>
  <si>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</si>
  <si>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</si>
  <si>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</si>
  <si>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</si>
  <si>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</si>
  <si>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</si>
  <si>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</si>
  <si>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</si>
  <si>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</si>
  <si>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</si>
  <si>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</si>
  <si>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</si>
  <si>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</si>
  <si>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</si>
  <si>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</si>
  <si>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</si>
  <si>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</si>
  <si>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</si>
  <si>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</si>
  <si>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</si>
  <si>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</si>
  <si>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</si>
  <si>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</si>
  <si>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</si>
  <si>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</si>
  <si>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</si>
  <si>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</si>
  <si>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</si>
  <si>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</si>
  <si>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</si>
  <si>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</si>
  <si>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</si>
  <si>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</si>
  <si>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</si>
  <si>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</si>
  <si>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</si>
  <si>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</si>
  <si>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</si>
  <si>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</si>
  <si>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</si>
  <si>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</si>
  <si>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</si>
  <si>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</si>
  <si>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</si>
  <si>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</si>
  <si>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</si>
  <si>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</si>
  <si>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</si>
  <si>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</si>
  <si>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</si>
  <si>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</si>
  <si>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</si>
  <si>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</si>
  <si>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</si>
  <si>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</si>
  <si>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</si>
  <si>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</si>
  <si>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</si>
  <si>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</si>
  <si>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</si>
  <si>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</si>
  <si>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</si>
  <si>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</si>
  <si>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</si>
  <si>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</si>
  <si>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</si>
  <si>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</si>
  <si>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</si>
  <si>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</si>
  <si>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</si>
  <si>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</si>
  <si>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</si>
  <si>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</si>
  <si>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</si>
  <si>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</si>
  <si>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</si>
  <si>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</si>
  <si>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</si>
  <si>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</si>
  <si>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</si>
  <si>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</si>
  <si>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</si>
  <si>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</si>
  <si>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</si>
  <si>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</si>
  <si>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</si>
  <si>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</si>
  <si>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</si>
  <si>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</si>
  <si>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</si>
  <si>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</si>
  <si>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</si>
  <si>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</si>
  <si>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</si>
  <si>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</si>
  <si>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</si>
  <si>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</si>
  <si>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</si>
  <si>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</si>
  <si>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</si>
  <si>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</si>
  <si>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</si>
  <si>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</si>
  <si>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</si>
  <si>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</si>
  <si>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</si>
  <si>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</si>
  <si>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</si>
  <si>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</si>
  <si>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</si>
  <si>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</si>
  <si>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</si>
  <si>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</si>
  <si>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</si>
  <si>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</si>
  <si>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</si>
  <si>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</si>
  <si>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</si>
  <si>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</si>
  <si>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</si>
  <si>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</si>
  <si>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</si>
  <si>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</si>
  <si>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</si>
  <si>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</si>
  <si>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</si>
  <si>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</si>
  <si>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</si>
  <si>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</si>
  <si>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</si>
  <si>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</si>
  <si>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</si>
  <si>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</si>
  <si>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</si>
  <si>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</si>
  <si>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</si>
  <si>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</si>
  <si>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</si>
  <si>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</si>
  <si>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</si>
  <si>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</si>
  <si>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</si>
  <si>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</si>
  <si>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</si>
  <si>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</si>
  <si>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</si>
  <si>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</si>
  <si>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</si>
  <si>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</si>
  <si>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</si>
  <si>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</si>
  <si>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</si>
  <si>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</si>
  <si>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</si>
  <si>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</si>
  <si>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</si>
  <si>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</si>
  <si>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</si>
  <si>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</si>
  <si>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</si>
  <si>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</si>
  <si>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</si>
  <si>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</si>
  <si>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</si>
  <si>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</si>
  <si>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</si>
  <si>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</si>
  <si>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</si>
  <si>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</si>
  <si>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</si>
  <si>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</si>
  <si>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</si>
  <si>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</si>
  <si>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</si>
  <si>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</si>
  <si>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</si>
  <si>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</si>
  <si>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</si>
  <si>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</si>
  <si>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</si>
  <si>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</si>
  <si>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</si>
  <si>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</si>
  <si>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</si>
  <si>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</si>
  <si>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</si>
  <si>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</si>
  <si>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</si>
  <si>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</si>
  <si>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</si>
  <si>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</si>
  <si>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</si>
  <si>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</si>
  <si>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</si>
  <si>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</si>
  <si>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</si>
  <si>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</si>
  <si>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</si>
  <si>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</si>
  <si>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</si>
  <si>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</si>
  <si>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</si>
  <si>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</si>
  <si>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</si>
  <si>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</si>
  <si>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</si>
  <si>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</si>
  <si>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</si>
  <si>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</si>
  <si>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</si>
  <si>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</si>
  <si>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</si>
  <si>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</si>
  <si>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</si>
  <si>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</si>
  <si>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</si>
  <si>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</si>
  <si>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</si>
  <si>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</si>
  <si>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</si>
  <si>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</si>
  <si>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</si>
  <si>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</si>
  <si>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</si>
  <si>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</si>
  <si>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</si>
  <si>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</si>
  <si>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</si>
  <si>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</si>
  <si>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</si>
  <si>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</si>
  <si>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</si>
  <si>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</si>
  <si>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</si>
  <si>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</si>
  <si>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</si>
  <si>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</si>
  <si>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</si>
  <si>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</si>
  <si>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</si>
  <si>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</si>
  <si>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</si>
  <si>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</si>
  <si>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</si>
  <si>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</si>
  <si>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</si>
  <si>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</si>
  <si>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</si>
  <si>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</si>
  <si>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</si>
  <si>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</si>
  <si>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</si>
  <si>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</si>
  <si>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</si>
  <si>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</si>
  <si>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</si>
  <si>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</si>
  <si>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</si>
  <si>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</si>
  <si>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</si>
  <si>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</si>
  <si>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</si>
  <si>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</si>
  <si>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</si>
  <si>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</si>
  <si>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</si>
  <si>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</si>
  <si>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</si>
  <si>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</si>
  <si>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</si>
  <si>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</si>
  <si>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</si>
  <si>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</si>
  <si>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</si>
  <si>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</si>
  <si>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</si>
  <si>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</si>
  <si>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</si>
  <si>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</si>
  <si>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</si>
  <si>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</si>
  <si>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</si>
  <si>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</si>
  <si>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</si>
  <si>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</si>
  <si>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</si>
  <si>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</si>
  <si>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</si>
  <si>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</si>
  <si>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</si>
  <si>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</si>
  <si>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</si>
  <si>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</si>
  <si>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</si>
  <si>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</si>
  <si>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</si>
  <si>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</si>
  <si>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</si>
  <si>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</si>
  <si>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</si>
  <si>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</si>
  <si>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</si>
  <si>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</si>
  <si>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</si>
  <si>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</si>
  <si>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</si>
  <si>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</si>
  <si>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</si>
  <si>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</si>
  <si>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</si>
  <si>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</si>
  <si>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</si>
  <si>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</si>
  <si>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</si>
  <si>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</si>
  <si>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</si>
  <si>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</si>
  <si>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</si>
  <si>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</si>
  <si>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</si>
  <si>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</si>
  <si>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</si>
  <si>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</si>
  <si>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</si>
  <si>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</si>
  <si>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</si>
  <si>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</si>
  <si>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</si>
  <si>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</si>
  <si>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</si>
  <si>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</si>
  <si>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</si>
  <si>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</si>
  <si>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</si>
  <si>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</si>
  <si>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</si>
  <si>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</si>
  <si>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</si>
  <si>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</si>
  <si>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</si>
  <si>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</si>
  <si>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</si>
  <si>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</si>
  <si>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</si>
  <si>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</si>
  <si>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</si>
  <si>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</si>
  <si>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</si>
  <si>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</si>
  <si>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</si>
  <si>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</si>
  <si>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</si>
  <si>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</si>
  <si>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</si>
  <si>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</si>
  <si>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</si>
  <si>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</si>
  <si>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</si>
  <si>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</si>
  <si>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</si>
  <si>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</si>
  <si>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</si>
  <si>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</si>
  <si>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</si>
  <si>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</si>
  <si>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</si>
  <si>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</si>
  <si>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</si>
  <si>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</si>
  <si>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</si>
  <si>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</si>
  <si>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</si>
  <si>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</si>
  <si>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</si>
  <si>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</si>
  <si>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</si>
  <si>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</si>
  <si>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</si>
  <si>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</si>
  <si>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</si>
  <si>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</si>
  <si>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</si>
  <si>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</si>
  <si>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</si>
  <si>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</si>
  <si>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</si>
  <si>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</si>
  <si>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</si>
  <si>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</si>
  <si>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</si>
  <si>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</si>
  <si>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</si>
  <si>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</si>
  <si>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</si>
  <si>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</si>
  <si>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</si>
  <si>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</si>
  <si>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</si>
  <si>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</si>
  <si>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</si>
  <si>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</si>
  <si>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</si>
  <si>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</si>
  <si>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</si>
  <si>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</si>
  <si>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</si>
  <si>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</si>
  <si>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</si>
  <si>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</si>
  <si>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</si>
  <si>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</si>
  <si>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</si>
  <si>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</si>
  <si>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</si>
  <si>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</si>
  <si>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</si>
  <si>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</si>
  <si>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</si>
  <si>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</si>
  <si>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</si>
  <si>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</si>
  <si>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</si>
  <si>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</si>
  <si>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</si>
  <si>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</si>
  <si>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</si>
  <si>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</si>
  <si>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</si>
  <si>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</si>
  <si>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</si>
  <si>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</si>
  <si>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</si>
  <si>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</si>
  <si>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</si>
  <si>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</si>
  <si>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</si>
  <si>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</si>
  <si>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</si>
  <si>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</si>
  <si>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</si>
  <si>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</si>
  <si>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</si>
  <si>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</si>
  <si>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</si>
  <si>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</si>
  <si>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</si>
  <si>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</si>
  <si>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</si>
  <si>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</si>
  <si>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</si>
  <si>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</si>
  <si>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</si>
  <si>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</si>
  <si>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</si>
  <si>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</si>
  <si>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</si>
  <si>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</si>
  <si>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</si>
  <si>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</si>
  <si>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</si>
  <si>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</si>
  <si>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</si>
  <si>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</si>
  <si>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</si>
  <si>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</si>
  <si>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</si>
  <si>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</si>
  <si>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</si>
  <si>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</si>
  <si>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</si>
  <si>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</si>
  <si>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</si>
  <si>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</si>
  <si>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</si>
  <si>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</si>
  <si>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</si>
  <si>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</si>
  <si>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</si>
  <si>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</si>
  <si>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</si>
  <si>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</si>
  <si>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</si>
  <si>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</si>
  <si>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</si>
  <si>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</si>
  <si>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</si>
  <si>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</si>
  <si>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</si>
  <si>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</si>
  <si>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</si>
  <si>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</si>
  <si>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</si>
  <si>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</si>
  <si>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</si>
  <si>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</si>
  <si>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</si>
  <si>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</si>
  <si>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</si>
  <si>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</si>
  <si>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</si>
  <si>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</si>
  <si>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</si>
  <si>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</si>
  <si>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</si>
  <si>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</si>
  <si>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</si>
  <si>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</si>
  <si>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</si>
  <si>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</si>
  <si>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</si>
  <si>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</si>
  <si>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</si>
  <si>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</si>
  <si>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</si>
  <si>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</si>
  <si>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</si>
  <si>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</si>
  <si>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</si>
  <si>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</si>
  <si>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</si>
  <si>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</si>
  <si>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</si>
  <si>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</si>
  <si>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</si>
  <si>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</si>
  <si>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</si>
  <si>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</si>
  <si>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</si>
  <si>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</si>
  <si>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</si>
  <si>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</si>
  <si>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</si>
  <si>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</si>
  <si>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</si>
  <si>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</si>
  <si>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</si>
  <si>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</si>
  <si>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</si>
  <si>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</si>
  <si>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</si>
  <si>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</si>
  <si>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</si>
  <si>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</si>
  <si>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</si>
  <si>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</si>
  <si>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</si>
  <si>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</si>
  <si>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</si>
  <si>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</si>
  <si>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</si>
  <si>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</si>
  <si>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</si>
  <si>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</si>
  <si>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</si>
  <si>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</si>
  <si>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</si>
  <si>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</si>
  <si>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</si>
  <si>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</si>
  <si>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</si>
  <si>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</si>
  <si>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</si>
  <si>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</si>
  <si>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</si>
  <si>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</si>
  <si>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</si>
  <si>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</si>
  <si>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</si>
  <si>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</si>
  <si>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</si>
  <si>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</si>
  <si>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</si>
  <si>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</si>
  <si>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</si>
  <si>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</si>
  <si>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</si>
  <si>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</si>
  <si>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</si>
  <si>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</si>
  <si>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</si>
  <si>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</si>
  <si>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</si>
  <si>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</si>
  <si>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</si>
  <si>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</si>
  <si>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</si>
  <si>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</si>
  <si>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</si>
  <si>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</si>
  <si>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</si>
  <si>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</si>
  <si>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</si>
  <si>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</si>
  <si>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</si>
  <si>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</si>
  <si>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</si>
  <si>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</si>
  <si>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</si>
  <si>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</si>
  <si>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</si>
  <si>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</si>
  <si>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</si>
  <si>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</si>
  <si>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</si>
  <si>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</si>
  <si>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</si>
  <si>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</si>
  <si>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</si>
  <si>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</si>
  <si>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</si>
  <si>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</si>
  <si>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</si>
  <si>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</si>
  <si>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</si>
  <si>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</si>
  <si>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</si>
  <si>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</si>
  <si>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</si>
  <si>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</si>
  <si>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</si>
  <si>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</si>
  <si>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</si>
  <si>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</si>
  <si>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</si>
  <si>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</si>
  <si>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</si>
  <si>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</si>
  <si>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</si>
  <si>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</si>
  <si>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</si>
  <si>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</si>
  <si>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</si>
  <si>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</si>
  <si>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</si>
  <si>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</si>
  <si>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</si>
  <si>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</si>
  <si>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</si>
  <si>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</si>
  <si>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</si>
  <si>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</si>
  <si>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</si>
  <si>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</si>
  <si>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</si>
  <si>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</si>
  <si>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</si>
  <si>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</si>
  <si>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</si>
  <si>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</si>
  <si>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</si>
  <si>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</si>
  <si>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</si>
  <si>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</si>
  <si>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</si>
  <si>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</si>
  <si>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</si>
  <si>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</si>
  <si>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</si>
  <si>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</si>
  <si>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</si>
  <si>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</si>
  <si>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</si>
  <si>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</si>
  <si>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</si>
  <si>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</si>
  <si>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</si>
  <si>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</si>
  <si>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</si>
  <si>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</si>
  <si>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</si>
  <si>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</si>
  <si>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</si>
  <si>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</si>
  <si>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</si>
  <si>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</si>
  <si>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</si>
  <si>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</si>
  <si>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</si>
  <si>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</si>
  <si>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</si>
  <si>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</si>
  <si>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</si>
  <si>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</si>
  <si>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</si>
  <si>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</si>
  <si>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</si>
  <si>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</si>
  <si>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</si>
  <si>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</si>
  <si>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</si>
  <si>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</si>
  <si>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</si>
  <si>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</si>
  <si>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</si>
  <si>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</si>
  <si>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</si>
  <si>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</si>
  <si>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</si>
  <si>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</si>
  <si>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</si>
  <si>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</si>
  <si>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</si>
  <si>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</si>
  <si>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</si>
  <si>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</si>
  <si>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</si>
  <si>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</si>
  <si>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</si>
  <si>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</si>
  <si>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</si>
  <si>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</si>
  <si>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</si>
  <si>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</si>
  <si>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</si>
  <si>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</si>
  <si>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</si>
  <si>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</si>
  <si>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</si>
  <si>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</si>
  <si>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</si>
  <si>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</si>
  <si>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</si>
  <si>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</si>
  <si>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</si>
  <si>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</si>
  <si>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</si>
  <si>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</si>
  <si>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</si>
  <si>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</si>
  <si>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</si>
  <si>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</si>
  <si>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</si>
  <si>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</si>
  <si>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</si>
  <si>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</si>
  <si>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</si>
  <si>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</si>
  <si>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</si>
  <si>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</si>
  <si>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</si>
  <si>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</si>
  <si>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</si>
  <si>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</si>
  <si>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</si>
  <si>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</si>
  <si>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</si>
  <si>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</si>
  <si>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</si>
  <si>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</si>
  <si>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</si>
  <si>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</si>
  <si>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</si>
  <si>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</si>
  <si>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</si>
  <si>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</si>
  <si>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</si>
  <si>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</si>
  <si>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</si>
  <si>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</si>
  <si>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</si>
  <si>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</si>
  <si>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</si>
  <si>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</si>
  <si>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</si>
  <si>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</si>
  <si>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</si>
  <si>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</si>
  <si>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</si>
  <si>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</si>
  <si>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</si>
  <si>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</si>
  <si>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</si>
  <si>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</si>
  <si>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</si>
  <si>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</si>
  <si>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</si>
  <si>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</si>
  <si>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</si>
  <si>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</si>
  <si>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</si>
  <si>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</si>
  <si>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</si>
  <si>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</si>
  <si>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</si>
  <si>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</si>
  <si>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</si>
  <si>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</si>
  <si>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</si>
  <si>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</si>
  <si>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</si>
  <si>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</si>
  <si>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</si>
  <si>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</si>
  <si>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</si>
  <si>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</si>
  <si>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</si>
  <si>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</si>
  <si>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</si>
  <si>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</si>
  <si>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</si>
  <si>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</si>
  <si>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</si>
  <si>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</si>
  <si>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</si>
  <si>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</si>
  <si>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</si>
  <si>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</si>
  <si>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</si>
  <si>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</si>
  <si>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</si>
  <si>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</si>
  <si>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</si>
  <si>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</si>
  <si>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</si>
  <si>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</si>
  <si>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</si>
  <si>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</si>
  <si>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</si>
  <si>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</si>
  <si>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</si>
  <si>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</si>
  <si>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</si>
  <si>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</si>
  <si>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</si>
  <si>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</si>
  <si>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</si>
  <si>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</si>
  <si>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</si>
  <si>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</si>
  <si>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</si>
  <si>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</si>
  <si>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</si>
  <si>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</si>
  <si>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</si>
  <si>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</si>
  <si>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</si>
  <si>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</si>
  <si>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</si>
  <si>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</si>
  <si>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</si>
  <si>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</si>
  <si>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</si>
  <si>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</si>
  <si>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</si>
  <si>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</si>
  <si>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</si>
  <si>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</si>
  <si>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</si>
  <si>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</si>
  <si>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</si>
  <si>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</si>
  <si>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</si>
  <si>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</si>
  <si>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</si>
  <si>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</si>
  <si>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</si>
  <si>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</si>
  <si>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</si>
  <si>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</si>
  <si>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</si>
  <si>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</si>
  <si>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</si>
  <si>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</si>
  <si>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</si>
  <si>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</si>
  <si>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</si>
  <si>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</si>
  <si>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</si>
  <si>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</si>
  <si>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</si>
  <si>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</si>
  <si>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</si>
  <si>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</si>
  <si>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</si>
  <si>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</si>
  <si>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</si>
  <si>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</si>
  <si>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</si>
  <si>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</si>
  <si>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</si>
  <si>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</si>
  <si>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</si>
  <si>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</si>
  <si>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</si>
  <si>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</si>
  <si>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</si>
  <si>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</si>
  <si>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</si>
  <si>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</si>
  <si>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</si>
  <si>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</si>
  <si>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</si>
  <si>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</si>
  <si>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</si>
  <si>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</si>
  <si>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</si>
  <si>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</si>
  <si>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</si>
  <si>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</si>
  <si>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</si>
  <si>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</si>
  <si>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</si>
  <si>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</si>
  <si>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</si>
  <si>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</si>
  <si>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</si>
  <si>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</si>
  <si>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</si>
  <si>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</si>
  <si>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</si>
  <si>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</si>
  <si>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</si>
  <si>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</si>
  <si>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</si>
  <si>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</si>
  <si>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</si>
  <si>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</si>
  <si>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</si>
  <si>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</si>
  <si>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</si>
  <si>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</si>
  <si>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</si>
  <si>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</si>
  <si>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</si>
  <si>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</si>
  <si>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</si>
  <si>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</si>
  <si>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</si>
  <si>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</si>
  <si>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</si>
  <si>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</si>
  <si>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</si>
  <si>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</si>
  <si>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</si>
  <si>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</si>
  <si>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</si>
  <si>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</si>
  <si>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</si>
  <si>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</si>
  <si>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</si>
  <si>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</si>
  <si>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</si>
  <si>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</si>
  <si>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</si>
  <si>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</si>
  <si>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</si>
  <si>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</si>
  <si>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</si>
  <si>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</si>
  <si>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</si>
  <si>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</si>
  <si>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</si>
  <si>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</si>
  <si>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</si>
  <si>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</si>
  <si>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</si>
  <si>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</si>
  <si>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</si>
  <si>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</si>
  <si>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</si>
  <si>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</si>
  <si>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</si>
  <si>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</si>
  <si>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</si>
  <si>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</si>
  <si>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</si>
  <si>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</si>
  <si>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</si>
  <si>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</si>
  <si>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</si>
  <si>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</si>
  <si>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</si>
  <si>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</si>
  <si>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</si>
  <si>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</si>
  <si>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</si>
  <si>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</si>
  <si>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</si>
  <si>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</si>
  <si>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</si>
  <si>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</si>
  <si>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</si>
  <si>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</si>
  <si>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</si>
  <si>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</si>
  <si>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</si>
  <si>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</si>
  <si>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</si>
  <si>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</si>
  <si>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</si>
  <si>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</si>
  <si>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</si>
  <si>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</si>
  <si>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</si>
  <si>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</si>
  <si>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</si>
  <si>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</si>
  <si>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</si>
  <si>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</si>
  <si>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</si>
  <si>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</si>
  <si>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</si>
  <si>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</si>
  <si>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</si>
  <si>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</si>
  <si>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</si>
  <si>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</si>
  <si>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</si>
  <si>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</si>
  <si>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</si>
  <si>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</si>
  <si>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</si>
  <si>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</si>
  <si>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</si>
  <si>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</si>
  <si>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</si>
  <si>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</si>
  <si>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</si>
  <si>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</si>
  <si>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</si>
  <si>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</si>
  <si>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</si>
  <si>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</si>
  <si>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</si>
  <si>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</si>
  <si>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</si>
  <si>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</si>
  <si>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</si>
  <si>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</si>
  <si>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</si>
  <si>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</si>
  <si>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</si>
  <si>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</si>
  <si>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</si>
  <si>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</si>
  <si>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</si>
  <si>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</si>
  <si>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</si>
  <si>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</si>
  <si>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</si>
  <si>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</si>
  <si>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</si>
  <si>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</si>
  <si>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</si>
  <si>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</si>
  <si>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</si>
  <si>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</si>
  <si>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</si>
  <si>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</si>
  <si>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</si>
  <si>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</si>
  <si>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</si>
  <si>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</si>
  <si>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</si>
  <si>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</si>
  <si>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</si>
  <si>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</si>
  <si>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</si>
  <si>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</si>
  <si>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</si>
  <si>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</si>
  <si>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</si>
  <si>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</si>
  <si>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</si>
  <si>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</si>
  <si>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</si>
  <si>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</si>
  <si>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</si>
  <si>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</si>
  <si>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</si>
  <si>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</si>
  <si>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</si>
  <si>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</si>
  <si>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</si>
  <si>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</si>
  <si>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</si>
  <si>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</si>
  <si>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</si>
  <si>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</si>
  <si>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</si>
  <si>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</si>
  <si>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</si>
  <si>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</si>
  <si>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</si>
  <si>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</si>
  <si>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</si>
  <si>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</si>
  <si>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</si>
  <si>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</si>
  <si>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</si>
  <si>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</si>
  <si>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</si>
  <si>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</si>
  <si>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</si>
  <si>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</si>
  <si>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</si>
  <si>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</si>
  <si>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</si>
  <si>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</si>
  <si>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</si>
  <si>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</si>
  <si>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</si>
  <si>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</si>
  <si>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</si>
  <si>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</si>
  <si>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</si>
  <si>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</si>
  <si>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</si>
  <si>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</si>
  <si>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</si>
  <si>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</si>
  <si>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</si>
  <si>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</si>
  <si>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</si>
  <si>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</si>
  <si>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</si>
  <si>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</si>
  <si>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</si>
  <si>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</si>
  <si>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</si>
  <si>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</si>
  <si>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</si>
  <si>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</si>
  <si>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</si>
  <si>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</si>
  <si>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</si>
  <si>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</si>
  <si>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</si>
  <si>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</si>
  <si>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</si>
  <si>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</si>
  <si>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</si>
  <si>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</si>
  <si>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</si>
  <si>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</si>
  <si>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</si>
  <si>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</si>
  <si>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</si>
  <si>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</si>
  <si>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</si>
  <si>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</si>
  <si>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</si>
  <si>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</si>
  <si>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</si>
  <si>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</si>
  <si>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</si>
  <si>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</si>
  <si>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</si>
  <si>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</si>
  <si>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</si>
  <si>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</si>
  <si>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</si>
  <si>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</si>
  <si>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</si>
  <si>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</si>
  <si>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</si>
  <si>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</si>
  <si>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</si>
  <si>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</si>
  <si>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</si>
  <si>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</si>
  <si>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</si>
  <si>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</si>
  <si>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</si>
  <si>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</si>
  <si>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</si>
  <si>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</si>
  <si>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</si>
  <si>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</si>
  <si>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</si>
  <si>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</si>
  <si>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</si>
  <si>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</si>
  <si>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</si>
  <si>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</si>
  <si>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</si>
  <si>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</si>
  <si>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</si>
  <si>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</si>
  <si>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</si>
  <si>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</si>
  <si>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</si>
  <si>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</si>
  <si>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</si>
  <si>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</si>
  <si>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</si>
  <si>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</si>
  <si>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</si>
  <si>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</si>
  <si>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</si>
  <si>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</si>
  <si>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</si>
  <si>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</si>
  <si>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</si>
  <si>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</si>
  <si>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</si>
  <si>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</si>
  <si>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</si>
  <si>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</si>
  <si>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</si>
  <si>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</si>
  <si>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</si>
  <si>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</si>
  <si>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</si>
  <si>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</si>
  <si>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</si>
  <si>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</si>
  <si>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</si>
  <si>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</si>
  <si>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</si>
  <si>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</si>
  <si>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</si>
  <si>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</si>
  <si>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</si>
  <si>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</si>
  <si>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</si>
  <si>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</si>
  <si>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</si>
  <si>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</si>
  <si>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</si>
  <si>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</si>
  <si>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</si>
  <si>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</si>
  <si>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</si>
  <si>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</si>
  <si>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</si>
  <si>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</si>
  <si>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</si>
  <si>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</si>
  <si>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</si>
  <si>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</si>
  <si>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</si>
  <si>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</si>
  <si>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</si>
  <si>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</si>
  <si>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</si>
  <si>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</si>
  <si>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</si>
  <si>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</si>
  <si>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</si>
  <si>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</si>
  <si>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</si>
  <si>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</si>
  <si>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</si>
  <si>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</si>
  <si>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</si>
  <si>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</si>
  <si>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</si>
  <si>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</si>
  <si>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</si>
  <si>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</si>
  <si>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</si>
  <si>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</si>
  <si>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</si>
  <si>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</si>
  <si>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</si>
  <si>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</si>
  <si>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</si>
  <si>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</si>
  <si>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</si>
  <si>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</si>
  <si>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</si>
  <si>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</si>
  <si>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</si>
  <si>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</si>
  <si>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</si>
  <si>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</si>
  <si>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</si>
  <si>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</si>
  <si>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</si>
  <si>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</si>
  <si>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</si>
  <si>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</si>
  <si>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</si>
  <si>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</si>
  <si>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</si>
  <si>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</si>
  <si>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</si>
  <si>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</si>
  <si>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</si>
  <si>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</si>
  <si>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</si>
  <si>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</si>
  <si>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</si>
  <si>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</si>
  <si>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</si>
  <si>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</si>
  <si>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</si>
  <si>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</si>
  <si>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</si>
  <si>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</si>
  <si>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</si>
  <si>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</si>
  <si>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</si>
  <si>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</si>
  <si>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</si>
  <si>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</si>
  <si>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</si>
  <si>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</si>
  <si>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</si>
  <si>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</si>
  <si>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</si>
  <si>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</si>
  <si>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</si>
  <si>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</si>
  <si>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</si>
  <si>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</si>
  <si>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</si>
  <si>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</si>
  <si>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</si>
  <si>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</si>
  <si>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</si>
  <si>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</si>
  <si>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</si>
  <si>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</si>
  <si>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</si>
  <si>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</si>
  <si>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</si>
  <si>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</si>
  <si>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</si>
  <si>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</si>
  <si>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</si>
  <si>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</si>
  <si>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</si>
  <si>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</si>
  <si>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</si>
  <si>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</si>
  <si>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</si>
  <si>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</si>
  <si>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</si>
  <si>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</si>
  <si>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</si>
  <si>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</si>
  <si>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</si>
  <si>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</si>
  <si>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</si>
  <si>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</si>
  <si>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</si>
  <si>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</si>
  <si>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</si>
  <si>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</si>
  <si>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</si>
  <si>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</si>
  <si>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</si>
  <si>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</si>
  <si>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</si>
  <si>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</si>
  <si>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</si>
  <si>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</si>
  <si>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</si>
  <si>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</si>
  <si>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</si>
  <si>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</si>
  <si>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</si>
  <si>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</si>
  <si>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</si>
  <si>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</si>
  <si>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</si>
  <si>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</si>
  <si>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</si>
  <si>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</si>
  <si>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</si>
  <si>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</si>
  <si>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</si>
  <si>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</si>
  <si>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</si>
  <si>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</si>
  <si>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</si>
  <si>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</si>
  <si>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</si>
  <si>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</si>
  <si>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</si>
  <si>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</si>
  <si>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</si>
  <si>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</si>
  <si>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</si>
  <si>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</si>
  <si>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</si>
  <si>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</si>
  <si>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</si>
  <si>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</si>
  <si>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</si>
  <si>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</si>
  <si>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</si>
  <si>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</si>
  <si>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</si>
  <si>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</si>
  <si>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</si>
  <si>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</si>
  <si>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</si>
  <si>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</si>
  <si>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</si>
  <si>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</si>
  <si>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</si>
  <si>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</si>
  <si>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</si>
  <si>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</si>
  <si>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</si>
  <si>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</si>
  <si>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</si>
  <si>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</si>
  <si>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</si>
  <si>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</si>
  <si>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</si>
  <si>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</si>
  <si>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</si>
  <si>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</si>
  <si>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</si>
  <si>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</si>
  <si>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</si>
  <si>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</si>
  <si>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</si>
  <si>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</si>
  <si>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</si>
  <si>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</si>
  <si>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</si>
  <si>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</si>
  <si>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</si>
  <si>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</si>
  <si>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</si>
  <si>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</si>
  <si>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</si>
  <si>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</si>
  <si>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</si>
  <si>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</si>
  <si>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</si>
  <si>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</si>
  <si>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</si>
  <si>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</si>
  <si>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</si>
  <si>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</si>
  <si>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</si>
  <si>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</si>
  <si>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</si>
  <si>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</si>
  <si>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</si>
  <si>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</si>
  <si>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</si>
  <si>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</si>
  <si>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</si>
  <si>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</si>
  <si>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</si>
  <si>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</si>
  <si>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</si>
  <si>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</si>
  <si>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</si>
  <si>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</si>
  <si>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</si>
  <si>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</si>
  <si>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</si>
  <si>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</si>
  <si>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</si>
  <si>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</si>
  <si>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</si>
  <si>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</si>
  <si>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</si>
  <si>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</si>
  <si>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</si>
  <si>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</si>
  <si>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</si>
  <si>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</si>
  <si>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</si>
  <si>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</si>
  <si>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</si>
  <si>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</si>
  <si>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</si>
  <si>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</si>
  <si>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</si>
  <si>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</si>
  <si>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</si>
  <si>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</si>
  <si>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</si>
  <si>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</si>
  <si>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</si>
  <si>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</si>
  <si>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</si>
  <si>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</si>
  <si>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</si>
  <si>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</si>
  <si>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</si>
  <si>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</si>
  <si>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</si>
  <si>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</si>
  <si>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</si>
  <si>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</si>
  <si>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</si>
  <si>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</si>
  <si>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</si>
  <si>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</si>
  <si>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</si>
  <si>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</si>
  <si>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</si>
  <si>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</si>
  <si>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</si>
  <si>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</si>
  <si>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</si>
  <si>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</si>
  <si>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</si>
  <si>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</si>
  <si>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</si>
  <si>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</si>
  <si>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</si>
  <si>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</si>
  <si>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</si>
  <si>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</si>
  <si>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</si>
  <si>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</si>
  <si>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</si>
  <si>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</si>
  <si>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</si>
  <si>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</si>
  <si>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</si>
  <si>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</si>
  <si>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</si>
  <si>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</si>
  <si>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</si>
  <si>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</si>
  <si>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</si>
  <si>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</si>
  <si>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</si>
  <si>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</si>
  <si>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</si>
  <si>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</si>
  <si>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</si>
  <si>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</si>
  <si>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</si>
  <si>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</si>
  <si>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</si>
  <si>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</si>
  <si>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</si>
  <si>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</si>
  <si>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</si>
  <si>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</si>
  <si>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</si>
  <si>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</si>
  <si>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</si>
  <si>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</si>
  <si>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</si>
  <si>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</si>
  <si>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</si>
  <si>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</si>
  <si>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</si>
  <si>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</si>
  <si>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</si>
  <si>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</si>
  <si>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</si>
  <si>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</si>
  <si>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</si>
  <si>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</si>
  <si>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</si>
  <si>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</si>
  <si>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</si>
  <si>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</si>
  <si>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</si>
  <si>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</si>
  <si>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</si>
  <si>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</si>
  <si>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</si>
  <si>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</si>
  <si>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</si>
  <si>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</si>
  <si>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</si>
  <si>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</si>
  <si>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</si>
  <si>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</si>
  <si>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</si>
  <si>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</si>
  <si>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</si>
  <si>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</si>
  <si>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</si>
  <si>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</si>
  <si>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</si>
  <si>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</si>
  <si>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</si>
  <si>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</si>
  <si>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</si>
  <si>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</si>
  <si>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</si>
  <si>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</si>
  <si>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</si>
  <si>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</si>
  <si>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</si>
  <si>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</si>
  <si>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</si>
  <si>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</si>
  <si>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</si>
  <si>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</si>
  <si>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</si>
  <si>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</si>
  <si>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</si>
  <si>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</si>
  <si>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</si>
  <si>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</si>
  <si>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</si>
  <si>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</si>
  <si>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</si>
  <si>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</si>
  <si>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</si>
  <si>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</si>
  <si>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</si>
  <si>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</si>
  <si>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</si>
  <si>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</si>
  <si>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</si>
  <si>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</si>
  <si>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</si>
  <si>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</si>
  <si>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</si>
  <si>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</si>
  <si>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</si>
  <si>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</si>
  <si>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</si>
  <si>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</si>
  <si>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</si>
  <si>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</si>
  <si>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</si>
  <si>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</si>
  <si>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</si>
  <si>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</si>
  <si>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</si>
  <si>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</si>
  <si>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</si>
  <si>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</si>
  <si>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</si>
  <si>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</si>
  <si>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</si>
  <si>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</si>
  <si>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</si>
  <si>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</si>
  <si>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</si>
  <si>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</si>
  <si>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</si>
  <si>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</si>
  <si>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</si>
  <si>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</si>
  <si>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</si>
  <si>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</si>
  <si>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</si>
  <si>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</si>
  <si>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</si>
  <si>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</si>
  <si>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</si>
  <si>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</si>
  <si>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</si>
  <si>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</si>
  <si>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</si>
  <si>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</si>
  <si>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</si>
  <si>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</si>
  <si>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</si>
  <si>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</si>
  <si>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</si>
  <si>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</si>
  <si>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</si>
  <si>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</si>
  <si>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</si>
  <si>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</si>
  <si>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</si>
  <si>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</si>
  <si>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</si>
  <si>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</si>
  <si>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</si>
  <si>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</si>
  <si>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</si>
  <si>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</si>
  <si>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</si>
  <si>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</si>
  <si>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</si>
  <si>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</si>
  <si>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</si>
  <si>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</si>
  <si>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</si>
  <si>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</si>
  <si>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</si>
  <si>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</si>
  <si>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</si>
  <si>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</si>
  <si>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</si>
  <si>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</si>
  <si>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</si>
  <si>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</si>
  <si>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</si>
  <si>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</si>
  <si>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</si>
  <si>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</si>
  <si>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</si>
  <si>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</si>
  <si>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</si>
  <si>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</si>
  <si>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</si>
  <si>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</si>
  <si>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</si>
  <si>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</si>
  <si>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</si>
  <si>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</si>
  <si>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</si>
  <si>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</si>
  <si>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</si>
  <si>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</si>
  <si>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</si>
  <si>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</si>
  <si>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</si>
  <si>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</si>
  <si>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</si>
  <si>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</si>
  <si>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</si>
  <si>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</si>
  <si>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</si>
  <si>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</si>
  <si>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</si>
  <si>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</si>
  <si>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</si>
  <si>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</si>
  <si>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</si>
  <si>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</si>
  <si>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</si>
  <si>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</si>
  <si>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</si>
  <si>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</si>
  <si>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</si>
  <si>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</si>
  <si>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</si>
  <si>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</si>
  <si>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</si>
  <si>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</si>
  <si>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</si>
  <si>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</si>
  <si>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</si>
  <si>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</si>
  <si>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</si>
  <si>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</si>
  <si>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</si>
  <si>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</si>
  <si>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</si>
  <si>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</si>
  <si>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</si>
  <si>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</si>
  <si>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</si>
  <si>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</si>
  <si>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</si>
  <si>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</si>
  <si>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</si>
  <si>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</si>
  <si>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</si>
  <si>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</si>
  <si>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</si>
  <si>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</si>
  <si>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</si>
  <si>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</si>
  <si>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</si>
  <si>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</si>
  <si>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</si>
  <si>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</si>
  <si>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</si>
  <si>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</si>
  <si>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</si>
  <si>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</si>
  <si>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</si>
  <si>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</si>
  <si>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</si>
  <si>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</si>
  <si>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</si>
  <si>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</si>
  <si>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</si>
  <si>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</si>
  <si>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</si>
  <si>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</si>
  <si>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</si>
  <si>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</si>
  <si>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</si>
  <si>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</si>
  <si>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</si>
  <si>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</si>
  <si>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</si>
  <si>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</si>
  <si>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</si>
  <si>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</si>
  <si>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</si>
  <si>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</si>
  <si>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</si>
  <si>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</si>
  <si>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</si>
  <si>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</si>
  <si>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</si>
  <si>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</si>
  <si>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</si>
  <si>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</si>
  <si>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</si>
  <si>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</si>
  <si>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</si>
  <si>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</si>
  <si>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</si>
  <si>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</si>
  <si>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</si>
  <si>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</si>
  <si>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</si>
  <si>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</si>
  <si>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</si>
  <si>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</si>
  <si>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</si>
  <si>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</si>
  <si>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</si>
  <si>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</si>
  <si>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</si>
  <si>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</si>
  <si>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</si>
  <si>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</si>
  <si>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</si>
  <si>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</si>
  <si>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</si>
  <si>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</si>
  <si>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</si>
  <si>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</si>
  <si>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</si>
  <si>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</si>
  <si>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</si>
  <si>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</si>
  <si>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</si>
  <si>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</si>
  <si>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</si>
  <si>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</si>
  <si>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</si>
  <si>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</si>
  <si>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</si>
  <si>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</si>
  <si>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</si>
  <si>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</si>
  <si>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</si>
  <si>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</si>
  <si>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</si>
  <si>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</si>
  <si>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</si>
  <si>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</si>
  <si>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</si>
  <si>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</si>
  <si>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</si>
  <si>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</si>
  <si>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</si>
  <si>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</si>
  <si>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</si>
  <si>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</si>
  <si>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</si>
  <si>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</si>
  <si>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</si>
  <si>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</si>
  <si>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</si>
  <si>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</si>
  <si>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</si>
  <si>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</si>
  <si>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</si>
  <si>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</si>
  <si>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</si>
  <si>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</si>
  <si>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</si>
  <si>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</si>
  <si>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</si>
  <si>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</si>
  <si>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</si>
  <si>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</si>
  <si>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</si>
  <si>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</si>
  <si>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</si>
  <si>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</si>
  <si>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</si>
  <si>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</si>
  <si>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</si>
  <si>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</si>
  <si>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</si>
  <si>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</si>
  <si>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</si>
  <si>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</si>
  <si>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</si>
  <si>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</si>
  <si>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</si>
  <si>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</si>
  <si>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</si>
  <si>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</si>
  <si>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</si>
  <si>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</si>
  <si>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</si>
  <si>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</si>
  <si>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</si>
  <si>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</si>
  <si>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</si>
  <si>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</si>
  <si>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</si>
  <si>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</si>
  <si>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</si>
  <si>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</si>
  <si>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</si>
  <si>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</si>
  <si>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</si>
  <si>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</si>
  <si>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</si>
  <si>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</si>
  <si>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</si>
  <si>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</si>
  <si>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</si>
  <si>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</si>
  <si>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</si>
  <si>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</si>
  <si>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</si>
  <si>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</si>
  <si>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</si>
  <si>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</si>
  <si>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</si>
  <si>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</si>
  <si>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</si>
  <si>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</si>
  <si>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</si>
  <si>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</si>
  <si>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</si>
  <si>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</si>
  <si>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</si>
  <si>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</si>
  <si>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</si>
  <si>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</si>
  <si>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</si>
  <si>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</si>
  <si>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</si>
  <si>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</si>
  <si>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</si>
  <si>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</si>
  <si>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</si>
  <si>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</si>
  <si>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</si>
  <si>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</si>
  <si>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</si>
  <si>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</si>
  <si>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</si>
  <si>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</si>
  <si>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</si>
  <si>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</si>
  <si>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</si>
  <si>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</si>
  <si>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</si>
  <si>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</si>
  <si>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</si>
  <si>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</si>
  <si>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</si>
  <si>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</si>
  <si>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</si>
  <si>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</si>
  <si>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</si>
  <si>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</si>
  <si>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</si>
  <si>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</si>
  <si>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</si>
  <si>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</si>
  <si>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</si>
  <si>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</si>
  <si>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</si>
  <si>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</si>
  <si>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</si>
  <si>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</si>
  <si>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</si>
  <si>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</si>
  <si>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</si>
  <si>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</si>
  <si>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</si>
  <si>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</si>
  <si>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</si>
  <si>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</si>
  <si>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</si>
  <si>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</si>
  <si>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</si>
  <si>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</si>
  <si>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</si>
  <si>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</si>
  <si>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</si>
  <si>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</si>
  <si>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</si>
  <si>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</si>
  <si>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</si>
  <si>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</si>
  <si>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</si>
  <si>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</si>
  <si>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</si>
  <si>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</si>
  <si>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</si>
  <si>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</si>
  <si>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</si>
  <si>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</si>
  <si>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</si>
  <si>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</si>
  <si>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</si>
  <si>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</si>
  <si>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</si>
  <si>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</si>
  <si>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</si>
  <si>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</si>
  <si>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</si>
  <si>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</si>
  <si>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</si>
  <si>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</si>
  <si>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</si>
  <si>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</si>
  <si>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</si>
  <si>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</si>
  <si>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</si>
  <si>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</si>
  <si>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</si>
  <si>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</si>
  <si>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</si>
  <si>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</si>
  <si>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</si>
  <si>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</si>
  <si>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</si>
  <si>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</si>
  <si>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</si>
  <si>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</si>
  <si>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</si>
  <si>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</si>
  <si>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</si>
  <si>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</si>
  <si>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</si>
  <si>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</si>
  <si>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</si>
  <si>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</si>
  <si>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</si>
  <si>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</si>
  <si>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</si>
  <si>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</si>
  <si>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</si>
  <si>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</si>
  <si>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</si>
  <si>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</si>
  <si>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</si>
  <si>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</si>
  <si>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</si>
  <si>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</si>
  <si>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</si>
  <si>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</si>
  <si>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</si>
  <si>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</si>
  <si>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</si>
  <si>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</si>
  <si>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</si>
  <si>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</si>
  <si>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</si>
  <si>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</si>
  <si>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</si>
  <si>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</si>
  <si>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</si>
  <si>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</si>
  <si>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</si>
  <si>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</si>
  <si>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</si>
  <si>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</si>
  <si>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</si>
  <si>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</si>
  <si>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</si>
  <si>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</si>
  <si>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</si>
  <si>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</si>
  <si>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</si>
  <si>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</si>
  <si>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</si>
  <si>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</si>
  <si>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</si>
  <si>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</si>
  <si>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</si>
  <si>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</si>
  <si>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</si>
  <si>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</si>
  <si>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</si>
  <si>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</si>
  <si>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</si>
  <si>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</si>
  <si>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</si>
  <si>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</si>
  <si>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</si>
  <si>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</si>
  <si>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</si>
  <si>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</si>
  <si>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</si>
  <si>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</si>
  <si>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</si>
  <si>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</si>
  <si>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</si>
  <si>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</si>
  <si>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</si>
  <si>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</si>
  <si>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</si>
  <si>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</si>
  <si>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</si>
  <si>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</si>
  <si>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</si>
  <si>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</si>
  <si>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</si>
  <si>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</si>
  <si>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</si>
  <si>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</si>
  <si>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</si>
  <si>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</si>
  <si>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</si>
  <si>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</si>
  <si>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</si>
  <si>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</si>
  <si>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</si>
  <si>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</si>
  <si>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</si>
  <si>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</si>
  <si>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</si>
  <si>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</si>
  <si>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</si>
  <si>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</si>
  <si>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</si>
  <si>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</si>
  <si>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</si>
  <si>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</si>
  <si>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</si>
  <si>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</si>
  <si>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</si>
  <si>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</si>
  <si>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</si>
  <si>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</si>
  <si>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</si>
  <si>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</si>
  <si>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</si>
  <si>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</si>
  <si>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</si>
  <si>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</si>
  <si>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</si>
  <si>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</si>
  <si>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</si>
  <si>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</si>
  <si>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</si>
  <si>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</si>
  <si>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</si>
  <si>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</si>
  <si>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</si>
  <si>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</si>
  <si>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</si>
  <si>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</si>
  <si>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</si>
  <si>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</si>
  <si>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</si>
  <si>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</si>
  <si>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</si>
  <si>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</si>
  <si>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</si>
  <si>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</si>
  <si>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</si>
  <si>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</si>
  <si>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</si>
  <si>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</si>
  <si>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</si>
  <si>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</si>
  <si>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</si>
  <si>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</si>
  <si>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</si>
  <si>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</si>
  <si>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</si>
  <si>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</si>
  <si>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</si>
  <si>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</si>
  <si>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</si>
  <si>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</si>
  <si>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</si>
  <si>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</si>
  <si>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</si>
  <si>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</si>
  <si>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</si>
  <si>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</si>
  <si>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</si>
  <si>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</si>
  <si>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</si>
  <si>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</si>
  <si>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</si>
  <si>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</si>
  <si>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</si>
  <si>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</si>
  <si>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</si>
  <si>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</si>
  <si>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</si>
  <si>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</si>
  <si>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</si>
  <si>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</si>
  <si>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</si>
  <si>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</si>
  <si>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</si>
  <si>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</si>
  <si>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</si>
  <si>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</si>
  <si>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</si>
  <si>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</si>
  <si>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</si>
  <si>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</si>
  <si>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</si>
  <si>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</si>
  <si>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</si>
  <si>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</si>
  <si>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</si>
  <si>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</si>
  <si>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</si>
  <si>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</si>
  <si>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</si>
  <si>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</si>
  <si>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</si>
  <si>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</si>
  <si>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</si>
  <si>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</si>
  <si>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</si>
  <si>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</si>
  <si>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</si>
  <si>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</si>
  <si>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</si>
  <si>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</si>
  <si>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</si>
  <si>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</si>
  <si>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</si>
  <si>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</si>
  <si>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</si>
  <si>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</si>
  <si>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</si>
  <si>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</si>
  <si>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</si>
  <si>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</si>
  <si>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</si>
  <si>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</si>
  <si>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</si>
  <si>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</si>
  <si>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</si>
  <si>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</si>
  <si>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</si>
  <si>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</si>
  <si>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</si>
  <si>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</si>
  <si>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</si>
  <si>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</si>
  <si>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</si>
  <si>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</si>
  <si>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</si>
  <si>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</si>
  <si>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</si>
  <si>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</si>
  <si>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</si>
  <si>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</si>
  <si>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</si>
  <si>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</si>
  <si>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</si>
  <si>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</si>
  <si>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</si>
  <si>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</si>
  <si>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</si>
  <si>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</si>
  <si>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</si>
  <si>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</si>
  <si>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</si>
  <si>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</si>
  <si>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</si>
  <si>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</si>
  <si>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</si>
  <si>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</si>
  <si>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</si>
  <si>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</si>
  <si>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</si>
  <si>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</si>
  <si>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</si>
  <si>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</si>
  <si>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</si>
  <si>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</si>
  <si>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</si>
  <si>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</si>
  <si>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</si>
  <si>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</si>
  <si>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</si>
  <si>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</si>
  <si>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</si>
  <si>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</si>
  <si>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</si>
  <si>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</si>
  <si>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</si>
  <si>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</si>
  <si>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</si>
  <si>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</si>
  <si>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</si>
  <si>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</si>
  <si>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</si>
  <si>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</si>
  <si>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</si>
  <si>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</si>
  <si>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</si>
  <si>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</si>
  <si>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</si>
  <si>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</si>
  <si>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</si>
  <si>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</si>
  <si>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</si>
  <si>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</si>
  <si>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</si>
  <si>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</si>
  <si>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</si>
  <si>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</si>
  <si>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</si>
  <si>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</si>
  <si>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</si>
  <si>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</si>
  <si>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</si>
  <si>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</si>
  <si>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</si>
  <si>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</si>
  <si>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</si>
  <si>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</si>
  <si>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</si>
  <si>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</si>
  <si>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</si>
  <si>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</si>
  <si>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</si>
  <si>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</si>
  <si>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</si>
  <si>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</si>
  <si>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</si>
  <si>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</si>
  <si>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</si>
  <si>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</si>
  <si>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</si>
  <si>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</si>
  <si>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</si>
  <si>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</si>
  <si>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</si>
  <si>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</si>
  <si>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</si>
  <si>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</si>
  <si>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</si>
  <si>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</si>
  <si>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</si>
  <si>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</si>
  <si>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</si>
  <si>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</si>
  <si>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</si>
  <si>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</si>
  <si>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</si>
  <si>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</si>
  <si>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</si>
  <si>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</si>
  <si>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</si>
  <si>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</si>
  <si>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</si>
  <si>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</si>
  <si>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</si>
  <si>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</si>
  <si>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</si>
  <si>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</si>
  <si>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</si>
  <si>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</si>
  <si>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</si>
  <si>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</si>
  <si>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</si>
  <si>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</si>
  <si>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</si>
  <si>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</si>
  <si>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</si>
  <si>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</si>
  <si>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</si>
  <si>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</si>
  <si>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</si>
  <si>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</si>
  <si>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</si>
  <si>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</si>
  <si>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</si>
  <si>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</si>
  <si>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</si>
  <si>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</si>
  <si>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</si>
  <si>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</si>
  <si>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</si>
  <si>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</si>
  <si>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</si>
  <si>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</si>
  <si>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</si>
  <si>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</si>
  <si>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</si>
  <si>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</si>
  <si>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</si>
  <si>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</si>
  <si>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</si>
  <si>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</si>
  <si>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</si>
  <si>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</si>
  <si>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</si>
  <si>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</si>
  <si>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</si>
  <si>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</si>
  <si>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</si>
  <si>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</si>
  <si>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</si>
  <si>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</si>
  <si>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</si>
  <si>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</si>
  <si>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</si>
  <si>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</si>
  <si>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</si>
  <si>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</si>
  <si>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</si>
  <si>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</si>
  <si>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</si>
  <si>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</si>
  <si>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</si>
  <si>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</si>
  <si>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</si>
  <si>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</si>
  <si>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</si>
  <si>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</si>
  <si>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</si>
  <si>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</si>
  <si>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</si>
  <si>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</si>
  <si>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</si>
  <si>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</si>
  <si>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</si>
  <si>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</si>
  <si>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</si>
  <si>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</si>
  <si>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</si>
  <si>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</si>
  <si>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</si>
  <si>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</si>
  <si>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</si>
  <si>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</si>
  <si>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</si>
  <si>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</si>
  <si>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</si>
  <si>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</si>
  <si>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</si>
  <si>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</si>
  <si>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</si>
  <si>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</si>
  <si>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</si>
  <si>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</si>
  <si>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</si>
  <si>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</si>
  <si>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</si>
  <si>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</si>
  <si>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</si>
  <si>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</si>
  <si>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</si>
  <si>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</si>
  <si>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</si>
  <si>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</si>
  <si>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</si>
  <si>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</si>
  <si>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</si>
  <si>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</si>
  <si>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</si>
  <si>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</si>
  <si>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</si>
  <si>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</si>
  <si>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</si>
  <si>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</si>
  <si>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</si>
  <si>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</si>
  <si>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</si>
  <si>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</si>
  <si>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</si>
  <si>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</si>
  <si>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</si>
  <si>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</si>
  <si>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</si>
  <si>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</si>
  <si>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</si>
  <si>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</si>
  <si>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</si>
  <si>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</si>
  <si>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</si>
  <si>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</si>
  <si>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</si>
  <si>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</si>
  <si>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</si>
  <si>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</si>
  <si>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</si>
  <si>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</si>
  <si>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</si>
  <si>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</si>
  <si>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</si>
  <si>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</si>
  <si>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</si>
  <si>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</si>
  <si>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</si>
  <si>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</si>
  <si>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</si>
  <si>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</si>
  <si>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</si>
  <si>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</si>
  <si>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</si>
  <si>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</si>
  <si>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</si>
  <si>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</si>
  <si>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</si>
  <si>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</si>
  <si>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</si>
  <si>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</si>
  <si>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</si>
  <si>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</si>
  <si>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</si>
  <si>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</si>
  <si>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</si>
  <si>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</si>
  <si>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</si>
  <si>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</si>
  <si>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</si>
  <si>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</si>
  <si>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</si>
  <si>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</si>
  <si>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</si>
  <si>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</si>
  <si>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</si>
  <si>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</si>
  <si>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</si>
  <si>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</si>
  <si>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</si>
  <si>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</si>
  <si>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</si>
  <si>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</si>
  <si>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</si>
  <si>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</si>
  <si>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</si>
  <si>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</si>
  <si>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</si>
  <si>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</si>
  <si>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</si>
  <si>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</si>
  <si>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</si>
  <si>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</si>
  <si>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</si>
  <si>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</si>
  <si>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</si>
  <si>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</si>
  <si>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</si>
  <si>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</si>
  <si>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</si>
  <si>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</si>
  <si>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</si>
  <si>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</si>
  <si>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</si>
  <si>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</si>
  <si>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</si>
  <si>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</si>
  <si>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</si>
  <si>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</si>
  <si>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</si>
  <si>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</si>
  <si>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</si>
  <si>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</si>
  <si>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</si>
  <si>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</si>
  <si>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</si>
  <si>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</si>
  <si>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</si>
  <si>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</si>
  <si>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</si>
  <si>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</si>
  <si>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</si>
  <si>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</si>
  <si>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</si>
  <si>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</si>
  <si>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</si>
  <si>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</si>
  <si>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</si>
  <si>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</si>
  <si>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</si>
  <si>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</si>
  <si>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</si>
  <si>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</si>
  <si>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</si>
  <si>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</si>
  <si>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</si>
  <si>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</si>
  <si>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</si>
  <si>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</si>
  <si>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</si>
  <si>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</si>
  <si>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</si>
  <si>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</si>
  <si>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</si>
  <si>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</si>
  <si>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</si>
  <si>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</si>
  <si>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</si>
  <si>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</si>
  <si>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</si>
  <si>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</si>
  <si>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</si>
  <si>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</si>
  <si>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</si>
  <si>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</si>
  <si>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</si>
  <si>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</si>
  <si>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</si>
  <si>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</si>
  <si>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</si>
  <si>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</si>
  <si>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</si>
  <si>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</si>
  <si>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</si>
  <si>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</si>
  <si>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</si>
  <si>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</si>
  <si>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</si>
  <si>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</si>
  <si>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</si>
  <si>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</si>
  <si>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</si>
  <si>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</si>
  <si>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</si>
  <si>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</si>
  <si>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</si>
  <si>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</si>
  <si>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</si>
  <si>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</si>
  <si>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</si>
  <si>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</si>
  <si>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</si>
  <si>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</si>
  <si>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</si>
  <si>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</si>
  <si>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</si>
  <si>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</si>
  <si>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</si>
  <si>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</si>
  <si>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</si>
  <si>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</si>
  <si>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</si>
  <si>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</si>
  <si>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</si>
  <si>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</si>
  <si>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</si>
  <si>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</si>
  <si>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</si>
  <si>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</si>
  <si>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</si>
  <si>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</si>
  <si>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</si>
  <si>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</si>
  <si>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</si>
  <si>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</si>
  <si>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</si>
  <si>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</si>
  <si>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</si>
  <si>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</si>
  <si>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</si>
  <si>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</si>
  <si>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</si>
  <si>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</si>
  <si>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</si>
  <si>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</si>
  <si>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</si>
  <si>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</si>
  <si>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</si>
  <si>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</si>
  <si>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</si>
  <si>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</si>
  <si>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</si>
  <si>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</si>
  <si>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</si>
  <si>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</si>
  <si>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</si>
  <si>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</si>
  <si>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</si>
  <si>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</si>
  <si>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</si>
  <si>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</si>
  <si>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</si>
  <si>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</si>
  <si>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</si>
  <si>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</si>
  <si>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</si>
  <si>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</si>
  <si>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</si>
  <si>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</si>
  <si>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</si>
  <si>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</si>
  <si>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</si>
  <si>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</si>
  <si>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</si>
  <si>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</si>
  <si>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</si>
  <si>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</si>
  <si>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</si>
  <si>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</si>
  <si>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</si>
  <si>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</si>
  <si>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</si>
  <si>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</si>
  <si>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</si>
  <si>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</si>
  <si>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</si>
  <si>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</si>
  <si>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</si>
  <si>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</si>
  <si>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</si>
  <si>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</si>
  <si>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</si>
  <si>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</si>
  <si>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</si>
  <si>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</si>
  <si>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</si>
  <si>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</si>
  <si>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</si>
  <si>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</si>
  <si>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</si>
  <si>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</si>
  <si>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</si>
  <si>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</si>
  <si>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</si>
  <si>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</si>
  <si>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</si>
  <si>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</si>
  <si>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</si>
  <si>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</si>
  <si>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</si>
  <si>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</si>
  <si>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</si>
  <si>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</si>
  <si>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</si>
  <si>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</si>
  <si>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</si>
  <si>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</si>
  <si>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</si>
  <si>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</si>
  <si>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</si>
  <si>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</si>
  <si>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</si>
  <si>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</si>
  <si>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</si>
  <si>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</si>
  <si>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</si>
  <si>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</si>
  <si>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</si>
  <si>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</si>
  <si>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</si>
  <si>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</si>
  <si>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</si>
  <si>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</si>
  <si>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</si>
  <si>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</si>
  <si>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</si>
  <si>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</si>
  <si>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</si>
  <si>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</si>
  <si>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</si>
  <si>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</si>
  <si>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</si>
  <si>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</si>
  <si>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</si>
  <si>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</si>
  <si>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</si>
  <si>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</si>
  <si>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</si>
  <si>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</si>
  <si>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</si>
  <si>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</si>
  <si>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</si>
  <si>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</si>
  <si>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</si>
  <si>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</si>
  <si>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</si>
  <si>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</si>
  <si>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</si>
  <si>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</si>
  <si>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</si>
  <si>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</si>
  <si>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</si>
  <si>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</si>
  <si>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</si>
  <si>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</si>
  <si>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</si>
  <si>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</si>
  <si>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</si>
  <si>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</si>
  <si>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</si>
  <si>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</si>
  <si>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</si>
  <si>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</si>
  <si>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</si>
  <si>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</si>
  <si>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</si>
  <si>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</si>
  <si>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</si>
  <si>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</si>
  <si>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</si>
  <si>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</si>
  <si>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</si>
  <si>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</si>
  <si>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</si>
  <si>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</si>
  <si>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</si>
  <si>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</si>
  <si>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</si>
  <si>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</si>
  <si>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</si>
  <si>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</si>
  <si>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</si>
  <si>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</si>
  <si>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</si>
  <si>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</si>
  <si>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</si>
  <si>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</si>
  <si>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</si>
  <si>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</si>
  <si>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</si>
  <si>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</si>
  <si>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</si>
  <si>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</si>
  <si>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</si>
  <si>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</si>
  <si>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</si>
  <si>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</si>
  <si>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</si>
  <si>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</si>
  <si>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</si>
  <si>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</si>
  <si>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</si>
  <si>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</si>
  <si>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</si>
  <si>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</si>
  <si>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</si>
  <si>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</si>
  <si>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</si>
  <si>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</si>
  <si>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</si>
  <si>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</si>
  <si>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</si>
  <si>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</si>
  <si>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</si>
  <si>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</si>
  <si>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</si>
  <si>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</si>
  <si>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</si>
  <si>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</si>
  <si>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</si>
  <si>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</si>
  <si>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</si>
  <si>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</si>
  <si>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</si>
  <si>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</si>
  <si>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</si>
  <si>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</si>
  <si>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</si>
  <si>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</si>
  <si>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</si>
  <si>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</si>
  <si>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</si>
  <si>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</si>
  <si>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</si>
  <si>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</si>
  <si>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</si>
  <si>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</si>
  <si>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</si>
  <si>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</si>
  <si>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</si>
  <si>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</si>
  <si>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</si>
  <si>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</si>
  <si>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</si>
  <si>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</si>
  <si>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</si>
  <si>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</si>
  <si>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</si>
  <si>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</si>
  <si>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</si>
  <si>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</si>
  <si>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</si>
  <si>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</si>
  <si>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</si>
  <si>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</si>
  <si>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</si>
  <si>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</si>
  <si>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</si>
  <si>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</si>
  <si>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</si>
  <si>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</si>
  <si>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</si>
  <si>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</si>
  <si>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</si>
  <si>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</si>
  <si>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</si>
  <si>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</si>
  <si>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</si>
  <si>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</si>
  <si>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</si>
  <si>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</si>
  <si>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</si>
  <si>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</si>
  <si>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</si>
  <si>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</si>
  <si>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</si>
  <si>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</si>
  <si>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</si>
  <si>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</si>
  <si>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</si>
  <si>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</si>
  <si>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</si>
  <si>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</si>
  <si>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</si>
  <si>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</si>
  <si>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</si>
  <si>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</si>
  <si>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</si>
  <si>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</si>
  <si>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</si>
  <si>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</si>
  <si>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</si>
  <si>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</si>
  <si>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</si>
  <si>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</si>
  <si>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</si>
  <si>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</si>
  <si>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</si>
  <si>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</si>
  <si>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</si>
  <si>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</si>
  <si>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</si>
  <si>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</si>
  <si>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</si>
  <si>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</si>
  <si>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</si>
  <si>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</si>
  <si>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</si>
  <si>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</si>
  <si>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</si>
  <si>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</si>
  <si>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</si>
  <si>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</si>
  <si>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</si>
  <si>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</si>
  <si>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</si>
  <si>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</si>
  <si>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</si>
  <si>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</si>
  <si>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</si>
  <si>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</si>
  <si>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</si>
  <si>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</si>
  <si>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</si>
  <si>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</si>
  <si>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</si>
  <si>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</si>
  <si>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</si>
  <si>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</si>
  <si>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</si>
  <si>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</si>
  <si>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</si>
  <si>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</si>
  <si>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</si>
  <si>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</si>
  <si>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</si>
  <si>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</si>
  <si>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</si>
  <si>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</si>
  <si>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</si>
  <si>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</si>
  <si>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</si>
  <si>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</si>
  <si>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</si>
  <si>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</si>
  <si>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</si>
  <si>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</si>
  <si>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</si>
  <si>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</si>
  <si>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</si>
  <si>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</si>
  <si>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</si>
  <si>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</si>
  <si>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</si>
  <si>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</si>
  <si>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</si>
  <si>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</si>
  <si>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</si>
  <si>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</si>
  <si>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</si>
  <si>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</si>
  <si>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</si>
  <si>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</si>
  <si>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</si>
  <si>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</si>
  <si>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</si>
  <si>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</si>
  <si>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</si>
  <si>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</si>
  <si>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</si>
  <si>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</si>
  <si>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</si>
  <si>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</si>
  <si>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</si>
  <si>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</si>
  <si>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</si>
  <si>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</si>
  <si>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</si>
  <si>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</si>
  <si>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</si>
  <si>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</si>
  <si>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</si>
  <si>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</si>
  <si>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</si>
  <si>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</si>
  <si>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</si>
  <si>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</si>
  <si>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</si>
  <si>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</si>
  <si>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</si>
  <si>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</si>
  <si>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</si>
  <si>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</si>
  <si>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</si>
  <si>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</si>
  <si>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</si>
  <si>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</si>
  <si>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</si>
  <si>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</si>
  <si>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</si>
  <si>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</si>
  <si>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</si>
  <si>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</si>
  <si>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</si>
  <si>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</si>
  <si>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</si>
  <si>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</si>
  <si>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</si>
  <si>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</si>
  <si>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</si>
  <si>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</si>
  <si>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</si>
  <si>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</si>
  <si>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</si>
  <si>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</si>
  <si>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</si>
  <si>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</si>
  <si>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</si>
  <si>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</si>
  <si>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</si>
  <si>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</si>
  <si>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</si>
  <si>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</si>
  <si>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</si>
  <si>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</si>
  <si>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</si>
  <si>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</si>
  <si>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</si>
  <si>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</si>
  <si>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</si>
  <si>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</si>
  <si>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</si>
  <si>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</si>
  <si>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</si>
  <si>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</si>
  <si>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</si>
  <si>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</si>
  <si>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</si>
  <si>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</si>
  <si>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</si>
  <si>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</si>
  <si>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</si>
  <si>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</si>
  <si>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</si>
  <si>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</si>
  <si>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</si>
  <si>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</si>
  <si>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</si>
  <si>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</si>
  <si>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</si>
  <si>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</si>
  <si>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</si>
  <si>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</si>
  <si>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</si>
  <si>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</si>
  <si>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</si>
  <si>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</si>
  <si>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</si>
  <si>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</si>
  <si>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</si>
  <si>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</si>
  <si>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</si>
  <si>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</si>
  <si>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</si>
  <si>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</si>
  <si>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</si>
  <si>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</si>
  <si>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</si>
  <si>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</si>
  <si>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</si>
  <si>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</si>
  <si>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</si>
  <si>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</si>
  <si>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</si>
  <si>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</si>
  <si>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</si>
  <si>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</si>
  <si>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</si>
  <si>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</si>
  <si>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</si>
  <si>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</si>
  <si>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</si>
  <si>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</si>
  <si>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</si>
  <si>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</si>
  <si>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</si>
  <si>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</si>
  <si>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</si>
  <si>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</si>
  <si>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</si>
  <si>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</si>
  <si>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</si>
  <si>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</si>
  <si>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</si>
  <si>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</si>
  <si>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</si>
  <si>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</si>
  <si>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</si>
  <si>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</si>
  <si>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</si>
  <si>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</si>
  <si>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</si>
  <si>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</si>
  <si>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</si>
  <si>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</si>
  <si>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</si>
  <si>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</si>
  <si>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</si>
  <si>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</si>
  <si>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</si>
  <si>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</si>
  <si>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</si>
  <si>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</si>
  <si>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</si>
  <si>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</si>
  <si>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</si>
  <si>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</si>
  <si>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</si>
  <si>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</si>
  <si>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</si>
  <si>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</si>
  <si>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</si>
  <si>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</si>
  <si>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</si>
  <si>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</si>
  <si>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</si>
  <si>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</si>
  <si>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</si>
  <si>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</si>
  <si>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</si>
  <si>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</si>
  <si>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</si>
  <si>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</si>
  <si>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</si>
  <si>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</si>
  <si>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</si>
  <si>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</si>
  <si>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</si>
  <si>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</si>
  <si>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</si>
  <si>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</si>
  <si>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</si>
  <si>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</si>
  <si>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</si>
  <si>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</si>
  <si>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</si>
  <si>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</si>
  <si>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</si>
  <si>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</si>
  <si>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</si>
  <si>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</si>
  <si>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</si>
  <si>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</si>
  <si>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</si>
  <si>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</si>
  <si>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</si>
  <si>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</si>
  <si>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</si>
  <si>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</si>
  <si>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</si>
  <si>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</si>
  <si>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</si>
  <si>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</si>
  <si>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</si>
  <si>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</si>
  <si>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</si>
  <si>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</si>
  <si>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</si>
  <si>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</si>
  <si>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</si>
  <si>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</si>
  <si>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</si>
  <si>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</si>
  <si>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</si>
  <si>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</si>
  <si>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</si>
  <si>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</si>
  <si>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</si>
  <si>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</si>
  <si>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</si>
  <si>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</si>
  <si>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</si>
  <si>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</si>
  <si>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</si>
  <si>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</si>
  <si>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</si>
  <si>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</si>
  <si>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</si>
  <si>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</si>
  <si>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</si>
  <si>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</si>
  <si>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</si>
  <si>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</si>
  <si>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</si>
  <si>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</si>
  <si>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</si>
  <si>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</si>
  <si>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</si>
  <si>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</si>
  <si>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</si>
  <si>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</si>
  <si>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</si>
  <si>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</si>
  <si>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</si>
  <si>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</si>
  <si>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</si>
  <si>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</si>
  <si>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</si>
  <si>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</si>
  <si>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</si>
  <si>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</si>
  <si>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</si>
  <si>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</si>
  <si>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</si>
  <si>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</si>
  <si>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</si>
  <si>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</si>
  <si>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</si>
  <si>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</si>
  <si>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</si>
  <si>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</si>
  <si>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</si>
  <si>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</si>
  <si>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</si>
  <si>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</si>
  <si>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</si>
  <si>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</si>
  <si>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</si>
  <si>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</si>
  <si>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</si>
  <si>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</si>
  <si>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</si>
  <si>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</si>
  <si>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</si>
  <si>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</si>
  <si>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</si>
  <si>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</si>
  <si>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</si>
  <si>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</si>
  <si>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</si>
  <si>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</si>
  <si>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</si>
  <si>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</si>
  <si>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</si>
  <si>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</si>
  <si>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</si>
  <si>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</si>
  <si>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</si>
  <si>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</si>
  <si>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</si>
  <si>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</si>
  <si>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</si>
  <si>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</si>
  <si>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</si>
  <si>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</si>
  <si>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</si>
  <si>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</si>
  <si>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</si>
  <si>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</si>
  <si>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</si>
  <si>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</si>
  <si>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</si>
  <si>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</si>
  <si>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</si>
  <si>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</si>
  <si>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</si>
  <si>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</si>
  <si>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</si>
  <si>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</si>
  <si>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</si>
  <si>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</si>
  <si>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</si>
  <si>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</si>
  <si>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</si>
  <si>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</si>
  <si>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</si>
  <si>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</si>
  <si>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</si>
  <si>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</si>
  <si>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</si>
  <si>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</si>
  <si>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</si>
  <si>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</si>
  <si>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</si>
  <si>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</si>
  <si>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</si>
  <si>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</si>
  <si>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</si>
  <si>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</si>
  <si>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</si>
  <si>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</si>
  <si>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</si>
  <si>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</si>
  <si>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</si>
  <si>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</si>
  <si>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</si>
  <si>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</si>
  <si>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</si>
  <si>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</si>
  <si>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</si>
  <si>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</si>
  <si>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</si>
  <si>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</si>
  <si>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</si>
  <si>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</si>
  <si>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</si>
  <si>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</si>
  <si>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</si>
  <si>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</si>
  <si>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</si>
  <si>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</si>
  <si>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</si>
  <si>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</si>
  <si>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</si>
  <si>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</si>
  <si>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</si>
  <si>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</si>
  <si>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</si>
  <si>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</si>
  <si>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</si>
  <si>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</si>
  <si>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</si>
  <si>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</si>
  <si>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</si>
  <si>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</si>
  <si>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</si>
  <si>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</si>
  <si>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</si>
  <si>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</si>
  <si>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</si>
  <si>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</si>
  <si>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</si>
  <si>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</si>
  <si>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</si>
  <si>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</si>
  <si>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</si>
  <si>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</si>
  <si>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</si>
  <si>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</si>
  <si>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</si>
  <si>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</si>
  <si>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</si>
  <si>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</si>
  <si>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</si>
  <si>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</si>
  <si>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</si>
  <si>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</si>
  <si>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</si>
  <si>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</si>
  <si>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</si>
  <si>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</si>
  <si>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</si>
  <si>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</si>
  <si>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</si>
  <si>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</si>
  <si>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</si>
  <si>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</si>
  <si>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</si>
  <si>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</si>
  <si>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</si>
  <si>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</si>
  <si>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</si>
  <si>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</si>
  <si>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</si>
  <si>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</si>
  <si>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</si>
  <si>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</si>
  <si>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</si>
  <si>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</si>
  <si>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</si>
  <si>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</si>
  <si>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</si>
  <si>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</si>
  <si>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</si>
  <si>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</si>
  <si>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</si>
  <si>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</si>
  <si>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</si>
  <si>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</si>
  <si>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</si>
  <si>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</si>
  <si>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</si>
  <si>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</si>
  <si>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</si>
  <si>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</si>
  <si>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</si>
  <si>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</si>
  <si>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</si>
  <si>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</si>
  <si>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</si>
  <si>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</si>
  <si>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</si>
  <si>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</si>
  <si>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</si>
  <si>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</si>
  <si>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</si>
  <si>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</si>
  <si>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</si>
  <si>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</si>
  <si>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</si>
  <si>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</si>
  <si>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</si>
  <si>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</si>
  <si>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</si>
  <si>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</si>
  <si>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</si>
  <si>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</si>
  <si>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</si>
  <si>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</si>
  <si>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</si>
  <si>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</si>
  <si>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</si>
  <si>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</si>
  <si>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</si>
  <si>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</si>
  <si>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</si>
  <si>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</si>
  <si>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</si>
  <si>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</si>
  <si>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</si>
  <si>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</si>
  <si>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</si>
  <si>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</si>
  <si>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</si>
  <si>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</si>
  <si>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</si>
  <si>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</si>
  <si>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</si>
  <si>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</si>
  <si>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</si>
  <si>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</si>
  <si>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</si>
  <si>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</si>
  <si>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</si>
  <si>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</si>
  <si>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</si>
  <si>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</si>
  <si>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</si>
  <si>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</si>
  <si>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</si>
  <si>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</si>
  <si>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</si>
  <si>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</si>
  <si>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</si>
  <si>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</si>
  <si>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</si>
  <si>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</si>
  <si>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</si>
  <si>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</si>
  <si>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</si>
  <si>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</si>
  <si>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</si>
  <si>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</si>
  <si>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</si>
  <si>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</si>
  <si>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</si>
  <si>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</si>
  <si>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</si>
  <si>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</si>
  <si>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</si>
  <si>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</si>
  <si>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</si>
  <si>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</si>
  <si>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</si>
  <si>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</si>
  <si>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</si>
  <si>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</si>
  <si>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</si>
  <si>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</si>
  <si>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</si>
  <si>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</si>
  <si>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</si>
  <si>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</si>
  <si>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</si>
  <si>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</si>
  <si>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</si>
  <si>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</si>
  <si>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</si>
  <si>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</si>
  <si>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</si>
  <si>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</si>
  <si>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</si>
  <si>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</si>
  <si>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</si>
  <si>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</si>
  <si>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</si>
  <si>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</si>
  <si>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</si>
  <si>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</si>
  <si>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</si>
  <si>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</si>
  <si>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</si>
  <si>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</si>
  <si>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</si>
  <si>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</si>
  <si>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</si>
  <si>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</si>
  <si>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</si>
  <si>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</si>
  <si>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</si>
  <si>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</si>
  <si>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</si>
  <si>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</si>
  <si>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</si>
  <si>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</si>
  <si>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</si>
  <si>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</si>
  <si>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</si>
  <si>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</si>
  <si>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</si>
  <si>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</si>
  <si>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</si>
  <si>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</si>
  <si>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</si>
  <si>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</si>
  <si>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</si>
  <si>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</si>
  <si>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</si>
  <si>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</si>
  <si>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</si>
  <si>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</si>
  <si>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</si>
  <si>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</si>
  <si>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</si>
  <si>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</si>
  <si>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</si>
  <si>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</si>
  <si>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</si>
  <si>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</si>
  <si>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</si>
  <si>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</si>
  <si>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</si>
  <si>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</si>
  <si>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</si>
  <si>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</si>
  <si>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</si>
  <si>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</si>
  <si>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</si>
  <si>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</si>
  <si>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</si>
  <si>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</si>
  <si>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</si>
  <si>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</si>
  <si>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</si>
  <si>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</si>
  <si>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</si>
  <si>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</si>
  <si>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</si>
  <si>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</si>
  <si>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</si>
  <si>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</si>
  <si>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</si>
  <si>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</si>
  <si>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</si>
  <si>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</si>
  <si>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</si>
  <si>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</si>
  <si>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</si>
  <si>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</si>
  <si>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</si>
  <si>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</si>
  <si>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</si>
  <si>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</si>
  <si>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</si>
  <si>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</si>
  <si>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</si>
  <si>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</si>
  <si>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</si>
  <si>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</si>
  <si>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</si>
  <si>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</si>
  <si>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</si>
  <si>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</si>
  <si>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</si>
  <si>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</si>
  <si>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</si>
  <si>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</si>
  <si>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</si>
  <si>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</si>
  <si>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</si>
  <si>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</si>
  <si>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</si>
  <si>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</si>
  <si>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</si>
  <si>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</si>
  <si>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</si>
  <si>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</si>
  <si>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</si>
  <si>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</si>
  <si>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</si>
  <si>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</si>
  <si>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</si>
  <si>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</si>
  <si>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</si>
  <si>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</si>
  <si>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</si>
  <si>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</si>
  <si>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</si>
  <si>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</si>
  <si>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</si>
  <si>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</si>
  <si>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</si>
  <si>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</si>
  <si>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</si>
  <si>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</si>
  <si>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</si>
  <si>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</si>
  <si>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</si>
  <si>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</si>
  <si>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</si>
  <si>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</si>
  <si>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</si>
  <si>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</si>
  <si>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</si>
  <si>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</si>
  <si>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</si>
  <si>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</si>
  <si>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</si>
  <si>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</si>
  <si>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</si>
  <si>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</si>
  <si>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</si>
  <si>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</si>
  <si>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</si>
  <si>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</si>
  <si>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</si>
  <si>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</si>
  <si>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</si>
  <si>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</si>
  <si>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</si>
  <si>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</si>
  <si>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</si>
  <si>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</si>
  <si>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</si>
  <si>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</si>
  <si>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</si>
  <si>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</si>
  <si>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</si>
  <si>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</si>
  <si>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</si>
  <si>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</si>
  <si>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</si>
  <si>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</si>
  <si>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</si>
  <si>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</si>
  <si>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</si>
  <si>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</si>
  <si>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</si>
  <si>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</si>
  <si>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</si>
  <si>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</si>
  <si>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</si>
  <si>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</si>
  <si>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</si>
  <si>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</si>
  <si>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</si>
  <si>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</si>
  <si>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</si>
  <si>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</si>
  <si>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</si>
  <si>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</si>
  <si>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</si>
  <si>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</si>
  <si>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</si>
  <si>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</si>
  <si>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</si>
  <si>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</si>
  <si>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</si>
  <si>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</si>
  <si>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</si>
  <si>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</si>
  <si>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</si>
  <si>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</si>
  <si>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</si>
  <si>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</si>
  <si>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</si>
  <si>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</si>
  <si>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</si>
  <si>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</si>
  <si>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</si>
  <si>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</si>
  <si>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</si>
  <si>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</si>
  <si>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</si>
  <si>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</si>
  <si>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</si>
  <si>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</si>
  <si>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</si>
  <si>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</si>
  <si>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</si>
  <si>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</si>
  <si>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</si>
  <si>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</si>
  <si>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</si>
  <si>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</si>
  <si>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</si>
  <si>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</si>
  <si>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</si>
  <si>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</si>
  <si>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</si>
  <si>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</si>
  <si>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</si>
  <si>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</si>
  <si>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</si>
  <si>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</si>
  <si>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</si>
  <si>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</si>
  <si>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</si>
  <si>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</si>
  <si>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</si>
  <si>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</si>
  <si>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</si>
  <si>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</si>
  <si>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</si>
  <si>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</si>
  <si>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</si>
  <si>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</si>
  <si>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</si>
  <si>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</si>
  <si>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</si>
  <si>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</si>
  <si>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</si>
  <si>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</si>
  <si>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</si>
  <si>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</si>
  <si>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</si>
  <si>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</si>
  <si>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</si>
  <si>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</si>
  <si>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</si>
  <si>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</si>
  <si>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</si>
  <si>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</si>
  <si>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</si>
  <si>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</si>
  <si>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</si>
  <si>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</si>
  <si>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</si>
  <si>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</si>
  <si>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</si>
  <si>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</si>
  <si>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</si>
  <si>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</si>
  <si>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</si>
  <si>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</si>
  <si>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</si>
  <si>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</si>
  <si>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</si>
  <si>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</si>
  <si>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</si>
  <si>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</si>
  <si>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</si>
  <si>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</si>
  <si>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</si>
  <si>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</si>
  <si>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</si>
  <si>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</si>
  <si>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</si>
  <si>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</si>
  <si>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</si>
  <si>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</si>
  <si>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</si>
  <si>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</si>
  <si>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</si>
  <si>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</si>
  <si>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</si>
  <si>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</si>
  <si>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</si>
  <si>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</si>
  <si>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</si>
  <si>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</si>
  <si>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</si>
  <si>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</si>
  <si>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</si>
  <si>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</si>
  <si>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</si>
  <si>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</si>
  <si>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</si>
  <si>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</si>
  <si>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</si>
  <si>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</si>
  <si>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</si>
  <si>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</si>
  <si>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</si>
  <si>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</si>
  <si>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</si>
  <si>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</si>
  <si>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</si>
  <si>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</si>
  <si>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</si>
  <si>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</si>
  <si>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</si>
  <si>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</si>
  <si>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</si>
  <si>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</si>
  <si>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</si>
  <si>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</si>
  <si>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</si>
  <si>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</si>
  <si>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</si>
  <si>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</si>
  <si>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</si>
  <si>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</si>
  <si>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</si>
  <si>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</si>
  <si>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</si>
  <si>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</si>
  <si>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</si>
  <si>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</si>
  <si>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</si>
  <si>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</si>
  <si>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</si>
  <si>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</si>
  <si>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</si>
  <si>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</si>
  <si>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</si>
  <si>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</si>
  <si>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</si>
  <si>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</si>
  <si>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</si>
  <si>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</si>
  <si>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</si>
  <si>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</si>
  <si>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</si>
  <si>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</si>
  <si>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</si>
  <si>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</si>
  <si>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</si>
  <si>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</si>
  <si>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</si>
  <si>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</si>
  <si>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</si>
  <si>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</si>
  <si>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</si>
  <si>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</si>
  <si>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</si>
  <si>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</si>
  <si>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</si>
  <si>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</si>
  <si>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</si>
  <si>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</si>
  <si>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</si>
  <si>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</si>
  <si>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</si>
  <si>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</si>
  <si>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</si>
  <si>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</si>
  <si>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</si>
  <si>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</si>
  <si>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</si>
  <si>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</si>
  <si>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</si>
  <si>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</si>
  <si>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</si>
  <si>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</si>
  <si>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</si>
  <si>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</si>
  <si>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</si>
  <si>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</si>
  <si>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</si>
  <si>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</si>
  <si>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</si>
  <si>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</si>
  <si>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</si>
  <si>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</si>
  <si>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</si>
  <si>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</si>
  <si>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</si>
  <si>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</si>
  <si>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</si>
  <si>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</si>
  <si>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</si>
  <si>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</si>
  <si>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</si>
  <si>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</si>
  <si>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</si>
  <si>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</si>
  <si>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</si>
  <si>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</si>
  <si>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</si>
  <si>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</si>
  <si>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</si>
  <si>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</si>
  <si>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</si>
  <si>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</si>
  <si>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</si>
  <si>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</si>
  <si>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</si>
  <si>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</si>
  <si>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</si>
  <si>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</si>
  <si>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</si>
  <si>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</si>
  <si>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</si>
  <si>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</si>
  <si>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</si>
  <si>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</si>
  <si>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</si>
  <si>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</si>
  <si>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</si>
  <si>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</si>
  <si>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</si>
  <si>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</si>
  <si>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</si>
  <si>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</si>
  <si>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</si>
  <si>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</si>
  <si>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</si>
  <si>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</si>
  <si>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</si>
  <si>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</si>
  <si>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</si>
  <si>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</si>
  <si>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</si>
  <si>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</si>
  <si>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</si>
  <si>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</si>
  <si>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</si>
  <si>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</si>
  <si>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</si>
  <si>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</si>
  <si>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</si>
  <si>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</si>
  <si>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</si>
  <si>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</si>
  <si>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</si>
  <si>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</si>
  <si>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</si>
  <si>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</si>
  <si>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</si>
  <si>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</si>
  <si>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</si>
  <si>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</si>
  <si>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</si>
  <si>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</si>
  <si>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</si>
  <si>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</si>
  <si>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</si>
  <si>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</si>
  <si>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</si>
  <si>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</si>
  <si>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</si>
  <si>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</si>
  <si>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</si>
  <si>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</si>
  <si>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</si>
  <si>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</si>
  <si>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</si>
  <si>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</si>
  <si>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</si>
  <si>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</si>
  <si>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</si>
  <si>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</si>
  <si>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</si>
  <si>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</si>
  <si>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</si>
  <si>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</si>
  <si>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</si>
  <si>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</si>
  <si>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</si>
  <si>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</si>
  <si>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</si>
  <si>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</si>
  <si>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</si>
  <si>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</si>
  <si>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</si>
  <si>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</si>
  <si>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</si>
  <si>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</si>
  <si>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</si>
  <si>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</si>
  <si>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</si>
  <si>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</si>
  <si>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</si>
  <si>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</si>
  <si>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</si>
  <si>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</si>
  <si>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</si>
  <si>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</si>
  <si>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</si>
  <si>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</si>
  <si>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</si>
  <si>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</si>
  <si>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</si>
  <si>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</si>
  <si>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</si>
  <si>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</si>
  <si>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</si>
  <si>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</si>
  <si>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</si>
  <si>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</si>
  <si>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</si>
  <si>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</si>
  <si>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</si>
  <si>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</si>
  <si>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</si>
  <si>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</si>
  <si>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</si>
  <si>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</si>
  <si>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</si>
  <si>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</si>
  <si>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</si>
  <si>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</si>
  <si>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</si>
  <si>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</si>
  <si>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</si>
  <si>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</si>
  <si>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</si>
  <si>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</si>
  <si>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</si>
  <si>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</si>
  <si>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</si>
  <si>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</si>
  <si>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</si>
  <si>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</si>
  <si>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</si>
  <si>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</si>
  <si>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</si>
  <si>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</si>
  <si>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</si>
  <si>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</si>
  <si>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</si>
  <si>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</si>
  <si>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</si>
  <si>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</si>
  <si>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</si>
  <si>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</si>
  <si>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</si>
  <si>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</si>
  <si>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</si>
  <si>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</si>
  <si>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</si>
  <si>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</si>
  <si>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</si>
  <si>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</si>
  <si>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</si>
  <si>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</si>
  <si>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</si>
  <si>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</si>
  <si>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</si>
  <si>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</si>
  <si>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</si>
  <si>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</si>
  <si>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</si>
  <si>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</si>
  <si>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</si>
  <si>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</si>
  <si>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</si>
  <si>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</si>
  <si>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</si>
  <si>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</si>
  <si>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</si>
  <si>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</si>
  <si>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</si>
  <si>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</si>
  <si>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</si>
  <si>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</si>
  <si>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</si>
  <si>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</si>
  <si>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</si>
  <si>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</si>
  <si>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</si>
  <si>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</si>
  <si>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</si>
  <si>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</si>
  <si>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</si>
  <si>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</si>
  <si>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</si>
  <si>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</si>
  <si>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</si>
  <si>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</si>
  <si>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</si>
  <si>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</si>
  <si>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</si>
  <si>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</si>
  <si>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</si>
  <si>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</si>
  <si>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</si>
  <si>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</si>
  <si>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</si>
  <si>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</si>
  <si>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</si>
  <si>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</si>
  <si>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</si>
  <si>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</si>
  <si>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</si>
  <si>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</si>
  <si>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</si>
  <si>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</si>
  <si>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</si>
  <si>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</si>
  <si>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</si>
  <si>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</si>
  <si>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</si>
  <si>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</si>
  <si>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</si>
  <si>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</si>
  <si>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</si>
  <si>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</si>
  <si>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</si>
  <si>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</si>
  <si>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</si>
  <si>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</si>
  <si>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</si>
  <si>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</si>
  <si>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</si>
  <si>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</si>
  <si>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</si>
  <si>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</si>
  <si>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</si>
  <si>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</si>
  <si>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</si>
  <si>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</si>
  <si>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</si>
  <si>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</si>
  <si>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</si>
  <si>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</si>
  <si>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</si>
  <si>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</si>
  <si>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</si>
  <si>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</si>
  <si>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</si>
  <si>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</si>
  <si>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</si>
  <si>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</si>
  <si>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</si>
  <si>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</si>
  <si>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</si>
  <si>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</si>
  <si>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</si>
  <si>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</si>
  <si>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</si>
  <si>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</si>
  <si>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</si>
  <si>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</si>
  <si>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</si>
  <si>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</si>
  <si>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</si>
  <si>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</si>
  <si>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</si>
  <si>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</si>
  <si>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</si>
  <si>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</si>
  <si>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</si>
  <si>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</si>
  <si>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</si>
  <si>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</si>
  <si>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</si>
  <si>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</si>
  <si>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</si>
  <si>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</si>
  <si>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</si>
  <si>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</si>
  <si>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</si>
  <si>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</si>
  <si>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</si>
  <si>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</si>
  <si>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</si>
  <si>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</si>
  <si>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</si>
  <si>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</si>
  <si>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</si>
  <si>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</si>
  <si>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</si>
  <si>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</si>
  <si>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</si>
  <si>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</si>
  <si>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</si>
  <si>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</si>
  <si>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</si>
  <si>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</si>
  <si>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</si>
  <si>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</si>
  <si>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</si>
  <si>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</si>
  <si>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</si>
  <si>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</si>
  <si>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</si>
  <si>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</si>
  <si>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</si>
  <si>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</si>
  <si>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</si>
  <si>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</si>
  <si>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</si>
  <si>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</si>
  <si>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</si>
  <si>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</si>
  <si>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</si>
  <si>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</si>
  <si>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</si>
  <si>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</si>
  <si>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</si>
  <si>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</si>
  <si>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</si>
  <si>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</si>
  <si>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</si>
  <si>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</si>
  <si>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</si>
  <si>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</si>
  <si>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</si>
  <si>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</si>
  <si>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</si>
  <si>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</si>
  <si>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</si>
  <si>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</si>
  <si>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</si>
  <si>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</si>
  <si>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</si>
  <si>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</si>
  <si>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</si>
  <si>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</si>
  <si>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</si>
  <si>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</si>
  <si>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</si>
  <si>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</si>
  <si>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</si>
  <si>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</si>
  <si>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</si>
  <si>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</si>
  <si>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</si>
  <si>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</si>
  <si>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</si>
  <si>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</si>
  <si>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</si>
  <si>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</si>
  <si>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</si>
  <si>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</si>
  <si>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</si>
  <si>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</si>
  <si>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</si>
  <si>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</si>
  <si>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</si>
  <si>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</si>
  <si>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</si>
  <si>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</si>
  <si>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</si>
  <si>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</si>
  <si>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</si>
  <si>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</si>
  <si>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</si>
  <si>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</si>
  <si>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</si>
  <si>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</si>
  <si>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</si>
  <si>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</si>
  <si>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</si>
  <si>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</si>
  <si>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</si>
  <si>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</si>
  <si>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</si>
  <si>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</si>
  <si>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</si>
  <si>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</si>
  <si>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</si>
  <si>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</si>
  <si>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</si>
  <si>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</si>
  <si>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</si>
  <si>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</si>
  <si>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</si>
  <si>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</si>
  <si>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</si>
  <si>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</si>
  <si>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</si>
  <si>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</si>
  <si>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</si>
  <si>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</si>
  <si>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</si>
  <si>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</si>
  <si>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</si>
  <si>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</si>
  <si>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</si>
  <si>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</si>
  <si>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</si>
  <si>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</si>
  <si>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</si>
  <si>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</si>
  <si>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</si>
  <si>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</si>
  <si>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</si>
  <si>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</si>
  <si>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</si>
  <si>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</si>
  <si>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</si>
  <si>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</si>
  <si>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</si>
  <si>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</si>
  <si>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</si>
  <si>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</si>
  <si>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</si>
  <si>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</si>
  <si>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</si>
  <si>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</si>
  <si>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</si>
  <si>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</si>
  <si>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</si>
  <si>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</si>
  <si>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</si>
  <si>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</si>
  <si>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</si>
  <si>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</si>
  <si>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</si>
  <si>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</si>
  <si>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</si>
  <si>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</si>
  <si>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</si>
  <si>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</si>
  <si>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</si>
  <si>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</si>
  <si>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</si>
  <si>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</si>
  <si>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</si>
  <si>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</si>
  <si>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</si>
  <si>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</si>
  <si>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</si>
  <si>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</si>
  <si>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</si>
  <si>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</si>
  <si>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</si>
  <si>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</si>
  <si>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</si>
  <si>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</si>
  <si>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</si>
  <si>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</si>
  <si>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</si>
  <si>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</si>
  <si>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</si>
  <si>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</si>
  <si>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</si>
  <si>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</si>
  <si>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</si>
  <si>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</si>
  <si>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</si>
  <si>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</si>
  <si>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</si>
  <si>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</si>
  <si>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</si>
  <si>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</si>
  <si>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</si>
  <si>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</si>
  <si>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</si>
  <si>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</si>
  <si>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</si>
  <si>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</si>
  <si>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</si>
  <si>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</si>
  <si>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</si>
  <si>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</si>
  <si>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</si>
  <si>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</si>
  <si>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</si>
  <si>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</si>
  <si>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</si>
  <si>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</si>
  <si>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</si>
  <si>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</si>
  <si>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</si>
  <si>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</si>
  <si>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</si>
  <si>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</si>
  <si>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</si>
  <si>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</si>
  <si>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</si>
  <si>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</si>
  <si>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</si>
  <si>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</si>
  <si>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</si>
  <si>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</si>
  <si>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</si>
  <si>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</si>
  <si>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</si>
  <si>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</si>
  <si>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</si>
  <si>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</si>
  <si>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</si>
  <si>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</si>
  <si>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</si>
  <si>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</si>
  <si>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</si>
  <si>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</si>
  <si>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</si>
  <si>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</si>
  <si>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</si>
  <si>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</si>
  <si>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</si>
  <si>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</si>
  <si>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</si>
  <si>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</si>
  <si>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</si>
  <si>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</si>
  <si>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</si>
  <si>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</si>
  <si>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</si>
  <si>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</si>
  <si>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</si>
  <si>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</si>
  <si>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</si>
  <si>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</si>
  <si>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</si>
  <si>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</si>
  <si>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</si>
  <si>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</si>
  <si>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</si>
  <si>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</si>
  <si>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</si>
  <si>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</si>
  <si>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</si>
  <si>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</si>
  <si>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</si>
  <si>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</si>
  <si>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</si>
  <si>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</si>
  <si>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</si>
  <si>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</si>
  <si>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</si>
  <si>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</si>
  <si>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</si>
  <si>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</si>
  <si>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</si>
  <si>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</si>
  <si>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</si>
  <si>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</si>
  <si>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</si>
  <si>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</si>
  <si>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</si>
  <si>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</si>
  <si>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</si>
  <si>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</si>
  <si>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</si>
  <si>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</si>
  <si>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</si>
  <si>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</si>
  <si>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</si>
  <si>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</si>
  <si>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</si>
  <si>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</si>
  <si>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</si>
  <si>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</si>
  <si>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</si>
  <si>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</si>
  <si>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</si>
  <si>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</si>
  <si>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</si>
  <si>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</si>
  <si>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</si>
  <si>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</si>
  <si>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</si>
  <si>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</si>
  <si>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</si>
  <si>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</si>
  <si>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</si>
  <si>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</si>
  <si>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</si>
  <si>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</si>
  <si>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</si>
  <si>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</si>
  <si>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</si>
  <si>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</si>
  <si>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</si>
  <si>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</si>
  <si>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</si>
  <si>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</si>
  <si>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</si>
  <si>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</si>
  <si>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</si>
  <si>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</si>
  <si>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</si>
  <si>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</si>
  <si>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</si>
  <si>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</si>
  <si>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</si>
  <si>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</si>
  <si>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</si>
  <si>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</si>
  <si>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</si>
  <si>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</si>
  <si>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</si>
  <si>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</si>
  <si>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</si>
  <si>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</si>
  <si>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</si>
  <si>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</si>
  <si>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</si>
  <si>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</si>
  <si>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</si>
  <si>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</si>
  <si>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</si>
  <si>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</si>
  <si>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</si>
  <si>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</si>
  <si>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</si>
  <si>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</si>
  <si>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</si>
  <si>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</si>
  <si>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</si>
  <si>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</si>
  <si>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</si>
  <si>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</si>
  <si>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</si>
  <si>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</si>
  <si>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</si>
  <si>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</si>
  <si>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</si>
  <si>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</si>
  <si>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</si>
  <si>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</si>
  <si>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</si>
  <si>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</si>
  <si>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</si>
  <si>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</si>
  <si>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</si>
  <si>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</si>
  <si>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</si>
  <si>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</si>
  <si>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</si>
  <si>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</si>
  <si>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</si>
  <si>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</si>
  <si>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</si>
  <si>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</si>
  <si>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</si>
  <si>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</si>
  <si>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</si>
  <si>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</si>
  <si>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</si>
  <si>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</si>
  <si>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</si>
  <si>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</si>
  <si>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</si>
  <si>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</si>
  <si>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</si>
  <si>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</si>
  <si>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</si>
  <si>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</si>
  <si>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</si>
  <si>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</si>
  <si>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</si>
  <si>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</si>
  <si>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</si>
  <si>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</si>
  <si>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</si>
  <si>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</si>
  <si>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</si>
  <si>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</si>
  <si>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</si>
  <si>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</si>
  <si>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</si>
  <si>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</si>
  <si>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</si>
  <si>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</si>
  <si>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</si>
  <si>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</si>
  <si>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</si>
  <si>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</si>
  <si>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</si>
  <si>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</si>
  <si>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</si>
  <si>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</si>
  <si>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</si>
  <si>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</si>
  <si>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</si>
  <si>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</si>
  <si>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</si>
  <si>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</si>
  <si>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</si>
  <si>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</si>
  <si>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</si>
  <si>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</si>
  <si>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</si>
  <si>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</si>
  <si>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</si>
  <si>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</si>
  <si>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</si>
  <si>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</si>
  <si>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</si>
  <si>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</si>
  <si>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</si>
  <si>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</si>
  <si>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</si>
  <si>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</si>
  <si>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</si>
  <si>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</si>
  <si>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</si>
  <si>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</si>
  <si>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</si>
  <si>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</si>
  <si>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</si>
  <si>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</si>
  <si>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</si>
  <si>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</si>
  <si>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</si>
  <si>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</si>
  <si>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</si>
  <si>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</si>
  <si>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</si>
  <si>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</si>
  <si>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</si>
  <si>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</si>
  <si>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</si>
  <si>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</si>
  <si>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</si>
  <si>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</si>
  <si>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</si>
  <si>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</si>
  <si>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</si>
  <si>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</si>
  <si>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</si>
  <si>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</si>
  <si>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</si>
  <si>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</si>
  <si>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</si>
  <si>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</si>
  <si>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</si>
  <si>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</si>
  <si>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</si>
  <si>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</si>
  <si>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</si>
  <si>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</si>
  <si>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</si>
  <si>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</si>
  <si>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</si>
  <si>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</si>
  <si>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</si>
  <si>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</si>
  <si>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</si>
  <si>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</si>
  <si>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</si>
  <si>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</si>
  <si>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</si>
  <si>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</si>
  <si>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</si>
  <si>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</si>
  <si>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</si>
  <si>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</si>
  <si>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</si>
  <si>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</si>
  <si>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</si>
  <si>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</si>
  <si>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</si>
  <si>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</si>
  <si>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</si>
  <si>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</si>
  <si>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</si>
  <si>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</si>
  <si>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</si>
  <si>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</si>
  <si>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</si>
  <si>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</si>
  <si>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</si>
  <si>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</si>
  <si>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</si>
  <si>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</si>
  <si>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</si>
  <si>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</si>
  <si>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</si>
  <si>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</si>
  <si>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</si>
  <si>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</si>
  <si>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</si>
  <si>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</si>
  <si>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</si>
  <si>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</si>
  <si>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</si>
  <si>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</si>
  <si>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</si>
  <si>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</si>
  <si>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</si>
  <si>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</si>
  <si>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</si>
  <si>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</si>
  <si>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</si>
  <si>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</si>
  <si>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</si>
  <si>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</si>
  <si>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</si>
  <si>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</si>
  <si>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</si>
  <si>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</si>
  <si>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</si>
  <si>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</si>
  <si>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</si>
  <si>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</si>
  <si>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</si>
  <si>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</si>
  <si>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</si>
  <si>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</si>
  <si>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</si>
  <si>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</si>
  <si>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</si>
  <si>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</si>
  <si>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</si>
  <si>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</si>
  <si>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</si>
  <si>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</si>
  <si>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</si>
  <si>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</si>
  <si>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</si>
  <si>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</si>
  <si>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</si>
  <si>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</si>
  <si>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</si>
  <si>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</si>
  <si>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</si>
  <si>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</si>
  <si>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</si>
  <si>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</si>
  <si>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</si>
  <si>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</si>
  <si>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</si>
  <si>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</si>
  <si>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</si>
  <si>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</si>
  <si>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</si>
  <si>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</si>
  <si>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</si>
  <si>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</si>
  <si>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</si>
  <si>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</si>
  <si>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</si>
  <si>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</si>
  <si>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</si>
  <si>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</si>
  <si>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</si>
  <si>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</si>
  <si>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</si>
  <si>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</si>
  <si>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</si>
  <si>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</si>
  <si>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</si>
  <si>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</si>
  <si>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</si>
  <si>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</si>
  <si>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</si>
  <si>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</si>
  <si>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</si>
  <si>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</si>
  <si>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</si>
  <si>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</si>
  <si>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</si>
  <si>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</si>
  <si>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</si>
  <si>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</si>
  <si>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</si>
  <si>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</si>
  <si>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</si>
  <si>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</si>
  <si>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</si>
  <si>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</si>
  <si>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</si>
  <si>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</si>
  <si>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</si>
  <si>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</si>
  <si>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</si>
  <si>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</si>
  <si>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</si>
  <si>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</si>
  <si>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</si>
  <si>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</si>
  <si>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</si>
  <si>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</si>
  <si>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</si>
  <si>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</si>
  <si>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</si>
  <si>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</si>
  <si>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</si>
  <si>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</si>
  <si>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</si>
  <si>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</si>
  <si>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</si>
  <si>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</si>
  <si>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</si>
  <si>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</si>
  <si>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</si>
  <si>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</si>
  <si>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</si>
  <si>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</si>
  <si>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</si>
  <si>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</si>
  <si>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</si>
  <si>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</si>
  <si>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</si>
  <si>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</si>
  <si>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</si>
  <si>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</si>
  <si>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</si>
  <si>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</si>
  <si>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</si>
  <si>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</si>
  <si>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</si>
  <si>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</si>
  <si>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</si>
  <si>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</si>
  <si>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</si>
  <si>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</si>
  <si>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</si>
  <si>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</si>
  <si>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</si>
  <si>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</si>
  <si>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</si>
  <si>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</si>
  <si>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</si>
  <si>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</si>
  <si>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</si>
  <si>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</si>
  <si>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</si>
  <si>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</si>
  <si>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</si>
  <si>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</si>
  <si>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</si>
  <si>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</si>
  <si>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</si>
  <si>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</si>
  <si>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</si>
  <si>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</si>
  <si>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</si>
  <si>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</si>
  <si>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</si>
  <si>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</si>
  <si>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</si>
  <si>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</si>
  <si>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</si>
  <si>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</si>
  <si>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</si>
  <si>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</si>
  <si>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</si>
  <si>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</si>
  <si>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</si>
  <si>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</si>
  <si>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</si>
  <si>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</si>
  <si>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</si>
  <si>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</si>
  <si>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</si>
  <si>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</si>
  <si>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</si>
  <si>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</si>
  <si>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</si>
  <si>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</si>
  <si>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</si>
  <si>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</si>
  <si>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</si>
  <si>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</si>
  <si>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</si>
  <si>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</si>
  <si>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</si>
  <si>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</si>
  <si>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</si>
  <si>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</si>
  <si>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</si>
  <si>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</si>
  <si>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</si>
  <si>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</si>
  <si>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</si>
  <si>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</si>
  <si>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</si>
  <si>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</si>
  <si>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</si>
  <si>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</si>
  <si>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</si>
  <si>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</si>
  <si>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</si>
  <si>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</si>
  <si>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</si>
  <si>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</si>
  <si>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</si>
  <si>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</si>
  <si>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</si>
  <si>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</si>
  <si>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</si>
  <si>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</si>
  <si>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</si>
  <si>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</si>
  <si>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</si>
  <si>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</si>
  <si>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</si>
  <si>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</si>
  <si>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</si>
  <si>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</si>
  <si>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</si>
  <si>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</si>
  <si>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</si>
  <si>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</si>
  <si>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</si>
  <si>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</si>
  <si>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</si>
  <si>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</si>
  <si>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</si>
  <si>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</si>
  <si>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</si>
  <si>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</si>
  <si>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</si>
  <si>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</si>
  <si>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</si>
  <si>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</si>
  <si>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</si>
  <si>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</si>
  <si>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</si>
  <si>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</si>
  <si>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</si>
  <si>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</si>
  <si>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</si>
  <si>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</si>
  <si>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</si>
  <si>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</si>
  <si>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</si>
  <si>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</si>
  <si>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</si>
  <si>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</si>
  <si>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</si>
  <si>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</si>
  <si>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</si>
  <si>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</si>
  <si>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</si>
  <si>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</si>
  <si>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</si>
  <si>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</si>
  <si>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</si>
  <si>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</si>
  <si>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</si>
  <si>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</si>
  <si>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</si>
  <si>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</si>
  <si>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</si>
  <si>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</si>
  <si>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</si>
  <si>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</si>
  <si>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</si>
  <si>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</si>
  <si>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</si>
  <si>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</si>
  <si>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</si>
  <si>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</si>
  <si>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</si>
  <si>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</si>
  <si>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</si>
  <si>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</si>
  <si>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</si>
  <si>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</si>
  <si>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</si>
  <si>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</si>
  <si>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</si>
  <si>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</si>
  <si>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</si>
  <si>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</si>
  <si>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</si>
  <si>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</si>
  <si>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</si>
  <si>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</si>
  <si>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</si>
  <si>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</si>
  <si>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</si>
  <si>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</si>
  <si>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</si>
  <si>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</si>
  <si>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</si>
  <si>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</si>
  <si>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</si>
  <si>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</si>
  <si>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</si>
  <si>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</si>
  <si>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</si>
  <si>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</si>
  <si>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</si>
  <si>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</si>
  <si>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</si>
  <si>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</si>
  <si>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</si>
  <si>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</si>
  <si>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</si>
  <si>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</si>
  <si>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</si>
  <si>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</si>
  <si>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</si>
  <si>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</si>
  <si>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</si>
  <si>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</si>
  <si>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</si>
  <si>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</si>
  <si>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</si>
  <si>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</si>
  <si>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</si>
  <si>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</si>
  <si>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</si>
  <si>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</si>
  <si>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</si>
  <si>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</si>
  <si>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</si>
  <si>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</si>
  <si>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</si>
  <si>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</si>
  <si>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</si>
  <si>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</si>
  <si>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</si>
  <si>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</si>
  <si>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</si>
  <si>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</si>
  <si>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</si>
  <si>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</si>
  <si>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</si>
  <si>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</si>
  <si>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</si>
  <si>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</si>
  <si>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</si>
  <si>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</si>
  <si>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</si>
  <si>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</si>
  <si>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</si>
  <si>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</si>
  <si>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</si>
  <si>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</si>
  <si>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</si>
  <si>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</si>
  <si>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</si>
  <si>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</si>
  <si>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</si>
  <si>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</si>
  <si>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</si>
  <si>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</si>
  <si>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</si>
  <si>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</si>
  <si>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</si>
  <si>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</si>
  <si>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</si>
  <si>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</si>
  <si>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</si>
  <si>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</si>
  <si>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</si>
  <si>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</si>
  <si>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</si>
  <si>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</si>
  <si>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</si>
  <si>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</si>
  <si>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</si>
  <si>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</si>
  <si>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</si>
  <si>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</si>
  <si>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</si>
  <si>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</si>
  <si>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</si>
  <si>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</si>
  <si>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</si>
  <si>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</si>
  <si>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</si>
  <si>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</si>
  <si>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</si>
  <si>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</si>
  <si>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</si>
  <si>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</si>
  <si>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</si>
  <si>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</si>
  <si>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</si>
  <si>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</si>
  <si>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</si>
  <si>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</si>
  <si>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</si>
  <si>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</si>
  <si>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</si>
  <si>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</si>
  <si>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</si>
  <si>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</si>
  <si>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</si>
  <si>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</si>
  <si>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</si>
  <si>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</si>
  <si>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</si>
  <si>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</si>
  <si>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</si>
  <si>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</si>
  <si>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</si>
  <si>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</si>
  <si>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</si>
  <si>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</si>
  <si>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</si>
  <si>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</si>
  <si>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</si>
  <si>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</si>
  <si>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</si>
  <si>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</si>
  <si>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</si>
  <si>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</si>
  <si>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</si>
  <si>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</si>
  <si>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</si>
  <si>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</si>
  <si>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</si>
  <si>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</si>
  <si>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</si>
  <si>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</si>
  <si>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</si>
  <si>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</si>
  <si>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</si>
  <si>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</si>
  <si>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</si>
  <si>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</si>
  <si>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</si>
  <si>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</si>
  <si>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</si>
  <si>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</si>
  <si>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</si>
  <si>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</si>
  <si>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</si>
  <si>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</si>
  <si>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</si>
  <si>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</si>
  <si>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</si>
  <si>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</si>
  <si>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</si>
  <si>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</si>
  <si>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</si>
  <si>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</si>
  <si>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</si>
  <si>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</si>
  <si>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</si>
  <si>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</si>
  <si>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</si>
  <si>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</si>
  <si>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</si>
  <si>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</si>
  <si>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</si>
  <si>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</si>
  <si>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</si>
  <si>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</si>
  <si>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</si>
  <si>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</si>
  <si>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</si>
  <si>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</si>
  <si>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</si>
  <si>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</si>
  <si>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</si>
  <si>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</si>
  <si>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</si>
  <si>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</si>
  <si>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</si>
  <si>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</si>
  <si>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</si>
  <si>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</si>
  <si>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</si>
  <si>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</si>
  <si>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</si>
  <si>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</si>
  <si>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</si>
  <si>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</si>
  <si>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</si>
  <si>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</si>
  <si>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</si>
  <si>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</si>
  <si>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</si>
  <si>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</si>
  <si>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</si>
  <si>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</si>
  <si>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</si>
  <si>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</si>
  <si>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</si>
  <si>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</si>
  <si>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</si>
  <si>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</si>
  <si>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</si>
  <si>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</si>
  <si>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</si>
  <si>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</si>
  <si>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</si>
  <si>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</si>
  <si>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</si>
  <si>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</si>
  <si>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</si>
  <si>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</si>
  <si>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</si>
  <si>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</si>
  <si>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</si>
  <si>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</si>
  <si>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</si>
  <si>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</si>
  <si>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</si>
  <si>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</si>
  <si>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</si>
  <si>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</si>
  <si>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</si>
  <si>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</si>
  <si>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</si>
  <si>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</si>
  <si>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</si>
  <si>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</si>
  <si>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</si>
  <si>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</si>
  <si>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</si>
  <si>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</si>
  <si>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</si>
  <si>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</si>
  <si>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</si>
  <si>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</si>
  <si>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</si>
  <si>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</si>
  <si>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</si>
  <si>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</si>
  <si>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</si>
  <si>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</si>
  <si>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</si>
  <si>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</si>
  <si>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</si>
  <si>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</si>
  <si>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</si>
  <si>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</si>
  <si>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</si>
  <si>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</si>
  <si>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</si>
  <si>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</si>
  <si>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</si>
  <si>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</si>
  <si>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</si>
  <si>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</si>
  <si>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</si>
  <si>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</si>
  <si>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</si>
  <si>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</si>
  <si>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</si>
  <si>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</si>
  <si>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</si>
  <si>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</si>
  <si>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</si>
  <si>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</si>
  <si>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</si>
  <si>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</si>
  <si>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</si>
  <si>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</si>
  <si>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</si>
  <si>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</si>
  <si>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</si>
  <si>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</si>
  <si>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</si>
  <si>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</si>
  <si>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</si>
  <si>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</si>
  <si>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</si>
  <si>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</si>
  <si>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</si>
  <si>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</si>
  <si>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</si>
  <si>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</si>
  <si>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</si>
  <si>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</si>
  <si>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</si>
  <si>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</si>
  <si>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</si>
  <si>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</si>
  <si>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</si>
  <si>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</si>
  <si>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</si>
  <si>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</si>
  <si>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</si>
  <si>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</si>
  <si>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</si>
  <si>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</si>
  <si>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</si>
  <si>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</si>
  <si>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</si>
  <si>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</si>
  <si>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</si>
  <si>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</si>
  <si>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</si>
  <si>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</si>
  <si>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</si>
  <si>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</si>
  <si>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</si>
  <si>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</si>
  <si>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</si>
  <si>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</si>
  <si>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</si>
  <si>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</si>
  <si>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</si>
  <si>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</si>
  <si>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</si>
  <si>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</si>
  <si>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</si>
  <si>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</si>
  <si>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</si>
  <si>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</si>
  <si>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</si>
  <si>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</si>
  <si>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</si>
  <si>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</si>
  <si>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</si>
  <si>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</si>
  <si>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</si>
  <si>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</si>
  <si>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</si>
  <si>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</si>
  <si>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</si>
  <si>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</si>
  <si>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</si>
  <si>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</si>
  <si>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</si>
  <si>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</si>
  <si>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</si>
  <si>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</si>
  <si>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</si>
  <si>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</si>
  <si>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</si>
  <si>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</si>
  <si>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</si>
  <si>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</si>
  <si>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</si>
  <si>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</si>
  <si>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</si>
  <si>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</si>
  <si>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</si>
  <si>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</si>
  <si>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</si>
  <si>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</si>
  <si>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</si>
  <si>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</si>
  <si>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</si>
  <si>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</si>
  <si>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</si>
  <si>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</si>
  <si>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</si>
  <si>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</si>
  <si>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</si>
  <si>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</si>
  <si>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</si>
  <si>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</si>
  <si>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</si>
  <si>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</si>
  <si>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</si>
  <si>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</si>
  <si>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</si>
  <si>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</si>
  <si>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</si>
  <si>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</si>
  <si>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</si>
  <si>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</si>
  <si>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</si>
  <si>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</si>
  <si>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</si>
  <si>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</si>
  <si>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</si>
  <si>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</si>
  <si>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</si>
  <si>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</si>
  <si>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</si>
  <si>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</si>
  <si>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</si>
  <si>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</si>
  <si>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</si>
  <si>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</si>
  <si>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</si>
  <si>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</si>
  <si>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</si>
  <si>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</si>
  <si>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</si>
  <si>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</si>
  <si>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</si>
  <si>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</si>
  <si>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</si>
  <si>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</si>
  <si>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</si>
  <si>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</si>
  <si>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</si>
  <si>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</si>
  <si>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</si>
  <si>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</si>
  <si>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</si>
  <si>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</si>
  <si>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</si>
  <si>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</si>
  <si>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</si>
  <si>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</si>
  <si>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</si>
  <si>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</si>
  <si>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</si>
  <si>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</si>
  <si>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</si>
  <si>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</si>
  <si>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</si>
  <si>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</si>
  <si>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</si>
  <si>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</si>
  <si>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</si>
  <si>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</si>
  <si>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</si>
  <si>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</si>
  <si>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</si>
  <si>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</si>
  <si>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</si>
  <si>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</si>
  <si>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</si>
  <si>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</si>
  <si>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</si>
  <si>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</si>
  <si>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</si>
  <si>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</si>
  <si>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</si>
  <si>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</si>
  <si>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</si>
  <si>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</si>
  <si>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</si>
  <si>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</si>
  <si>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</si>
  <si>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</si>
  <si>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</si>
  <si>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</si>
  <si>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</si>
  <si>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</si>
  <si>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</si>
  <si>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</si>
  <si>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</si>
  <si>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</si>
  <si>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</si>
  <si>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</si>
  <si>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</si>
  <si>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</si>
  <si>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</si>
  <si>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</si>
  <si>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</si>
  <si>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</si>
  <si>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</si>
  <si>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</si>
  <si>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</si>
  <si>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</si>
  <si>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</si>
  <si>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</si>
  <si>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</si>
  <si>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</si>
  <si>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</si>
  <si>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</si>
  <si>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</si>
  <si>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</si>
  <si>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</si>
  <si>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</si>
  <si>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</si>
  <si>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</si>
  <si>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</si>
  <si>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</si>
  <si>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</si>
  <si>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</si>
  <si>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</si>
  <si>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</si>
  <si>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</si>
  <si>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</si>
  <si>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</si>
  <si>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</si>
  <si>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</si>
  <si>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</si>
  <si>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</si>
  <si>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</si>
  <si>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</si>
  <si>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</si>
  <si>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</si>
  <si>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</si>
  <si>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</si>
  <si>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</si>
  <si>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</si>
  <si>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</si>
  <si>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</si>
  <si>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</si>
  <si>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</si>
  <si>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</si>
  <si>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</si>
  <si>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</si>
  <si>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</si>
  <si>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</si>
  <si>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</si>
  <si>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</si>
  <si>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</si>
  <si>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</si>
  <si>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</si>
  <si>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</si>
  <si>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</si>
  <si>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</si>
  <si>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</si>
  <si>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</si>
  <si>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</si>
  <si>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</si>
  <si>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</si>
  <si>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</si>
  <si>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</si>
  <si>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</si>
  <si>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</si>
  <si>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</si>
  <si>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</si>
  <si>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</si>
  <si>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</si>
  <si>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</si>
  <si>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</si>
  <si>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</si>
  <si>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</si>
  <si>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</si>
  <si>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</si>
  <si>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</si>
  <si>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</si>
  <si>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</si>
  <si>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</si>
  <si>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</si>
  <si>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</si>
  <si>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</si>
  <si>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</si>
  <si>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</si>
  <si>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</si>
  <si>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</si>
  <si>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</si>
  <si>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</si>
  <si>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</si>
  <si>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</si>
  <si>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</si>
  <si>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</si>
  <si>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</si>
  <si>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</si>
  <si>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</si>
  <si>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</si>
  <si>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</si>
  <si>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</si>
  <si>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</si>
  <si>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</si>
  <si>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</si>
  <si>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</si>
  <si>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</si>
  <si>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</si>
  <si>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</si>
  <si>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</si>
  <si>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</si>
  <si>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</si>
  <si>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</si>
  <si>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</si>
  <si>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</si>
  <si>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</si>
  <si>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</si>
  <si>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</si>
  <si>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</si>
  <si>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</si>
  <si>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</si>
  <si>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</si>
  <si>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</si>
  <si>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</si>
  <si>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</si>
  <si>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</si>
  <si>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</si>
  <si>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</si>
  <si>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</si>
  <si>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</si>
  <si>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</si>
  <si>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</si>
  <si>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</si>
  <si>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</si>
  <si>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</si>
  <si>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</si>
  <si>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</si>
  <si>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</si>
  <si>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</si>
  <si>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</si>
  <si>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</si>
  <si>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</si>
  <si>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</si>
  <si>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</si>
  <si>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</si>
  <si>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</si>
  <si>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</si>
  <si>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</si>
  <si>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</si>
  <si>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</si>
  <si>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</si>
  <si>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</si>
  <si>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</si>
  <si>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</si>
  <si>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</si>
  <si>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</si>
  <si>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</si>
  <si>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</si>
  <si>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</si>
  <si>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</si>
  <si>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</si>
  <si>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</si>
  <si>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</si>
  <si>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</si>
  <si>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</si>
  <si>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</si>
  <si>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</si>
  <si>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</si>
  <si>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</si>
  <si>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</si>
  <si>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</si>
  <si>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</si>
  <si>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</si>
  <si>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</si>
  <si>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</si>
  <si>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</si>
  <si>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</si>
  <si>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</si>
  <si>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</si>
  <si>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</si>
  <si>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</si>
  <si>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</si>
  <si>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</si>
  <si>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</si>
  <si>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</si>
  <si>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</si>
  <si>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</si>
  <si>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</si>
  <si>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</si>
  <si>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</si>
  <si>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</si>
  <si>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</si>
  <si>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</si>
  <si>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</si>
  <si>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</si>
  <si>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</si>
  <si>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</si>
  <si>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</si>
  <si>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</si>
  <si>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</si>
  <si>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</si>
  <si>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</si>
  <si>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</si>
  <si>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</si>
  <si>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</si>
  <si>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</si>
  <si>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</si>
  <si>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</si>
  <si>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</si>
  <si>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</si>
  <si>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</si>
  <si>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</si>
  <si>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</si>
  <si>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</si>
  <si>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</si>
  <si>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</si>
  <si>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</si>
  <si>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</si>
  <si>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</si>
  <si>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</si>
  <si>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</si>
  <si>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</si>
  <si>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</si>
  <si>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</si>
  <si>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</si>
  <si>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</si>
  <si>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</si>
  <si>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</si>
  <si>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</si>
  <si>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</si>
  <si>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</si>
  <si>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</si>
  <si>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</si>
  <si>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</si>
  <si>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</si>
  <si>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</si>
  <si>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</si>
  <si>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</si>
  <si>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</si>
  <si>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</si>
  <si>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</si>
  <si>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</si>
  <si>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</si>
  <si>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</si>
  <si>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</si>
  <si>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</si>
  <si>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</si>
  <si>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</si>
  <si>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</si>
  <si>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</si>
  <si>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</si>
  <si>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</si>
  <si>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</si>
  <si>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</si>
  <si>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</si>
  <si>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</si>
  <si>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</si>
  <si>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</si>
  <si>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</si>
  <si>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</si>
  <si>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</si>
  <si>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</si>
  <si>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</si>
  <si>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</si>
  <si>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</si>
  <si>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</si>
  <si>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</si>
  <si>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</si>
  <si>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</si>
  <si>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</si>
  <si>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</si>
  <si>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</si>
  <si>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</si>
  <si>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</si>
  <si>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</si>
  <si>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</si>
  <si>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</si>
  <si>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</si>
  <si>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</si>
  <si>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</si>
  <si>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</si>
  <si>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</si>
  <si>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</si>
  <si>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</si>
  <si>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</si>
  <si>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</si>
  <si>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</si>
  <si>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</si>
  <si>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</si>
  <si>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</si>
  <si>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</si>
  <si>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</si>
  <si>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</si>
  <si>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</si>
  <si>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</si>
  <si>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</si>
  <si>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</si>
  <si>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</si>
  <si>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</si>
  <si>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</si>
  <si>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</si>
  <si>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</si>
  <si>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</si>
  <si>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</si>
  <si>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</si>
  <si>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</si>
  <si>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</si>
  <si>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</si>
  <si>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</si>
  <si>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</si>
  <si>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</si>
  <si>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</si>
  <si>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</si>
  <si>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</si>
  <si>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</si>
  <si>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</si>
  <si>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</si>
  <si>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</si>
  <si>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</si>
  <si>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</si>
  <si>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</si>
  <si>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</si>
  <si>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</si>
  <si>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</si>
  <si>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</si>
  <si>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</si>
  <si>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</si>
  <si>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</si>
  <si>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</si>
  <si>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</si>
  <si>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</si>
  <si>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</si>
  <si>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</si>
  <si>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</si>
  <si>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</si>
  <si>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</si>
  <si>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</si>
  <si>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</si>
  <si>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</si>
  <si>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</si>
  <si>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</si>
  <si>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</si>
  <si>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</si>
  <si>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</si>
  <si>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</si>
  <si>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</si>
  <si>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</si>
  <si>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</si>
  <si>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</si>
  <si>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</si>
  <si>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</si>
  <si>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</si>
  <si>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</si>
  <si>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</si>
  <si>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</si>
  <si>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</si>
  <si>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</si>
  <si>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</si>
  <si>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</si>
  <si>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</si>
  <si>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</si>
  <si>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</si>
  <si>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</si>
  <si>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</si>
  <si>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</si>
  <si>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</si>
  <si>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</si>
  <si>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</si>
  <si>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</si>
  <si>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</si>
  <si>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</si>
  <si>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</si>
  <si>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</si>
  <si>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</si>
  <si>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</si>
  <si>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</si>
  <si>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</si>
  <si>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</si>
  <si>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</si>
  <si>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</si>
  <si>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</si>
  <si>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</si>
  <si>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</si>
  <si>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</si>
  <si>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</si>
  <si>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</si>
  <si>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</si>
  <si>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</si>
  <si>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</si>
  <si>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</si>
  <si>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</si>
  <si>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</si>
  <si>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</si>
  <si>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</si>
  <si>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</si>
  <si>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</si>
  <si>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</si>
  <si>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</si>
  <si>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</si>
  <si>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</si>
  <si>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</si>
  <si>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</si>
  <si>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</si>
  <si>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</si>
  <si>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</si>
  <si>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</si>
  <si>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</si>
  <si>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</si>
  <si>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</si>
  <si>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</si>
  <si>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</si>
  <si>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</si>
  <si>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</si>
  <si>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</si>
  <si>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</si>
  <si>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</si>
  <si>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</si>
  <si>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</si>
  <si>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</si>
  <si>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</si>
  <si>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</si>
  <si>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</si>
  <si>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</si>
  <si>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</si>
  <si>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</si>
  <si>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</si>
  <si>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</si>
  <si>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</si>
  <si>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</si>
  <si>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</si>
  <si>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</si>
  <si>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</si>
  <si>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</si>
  <si>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</si>
  <si>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</si>
  <si>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</si>
  <si>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</si>
  <si>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</si>
  <si>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</si>
  <si>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</si>
  <si>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</si>
  <si>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</si>
  <si>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</si>
  <si>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</si>
  <si>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</si>
  <si>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</si>
  <si>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</si>
  <si>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</si>
  <si>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</si>
  <si>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</si>
  <si>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</si>
  <si>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</si>
  <si>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</si>
  <si>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</si>
  <si>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</si>
  <si>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</si>
  <si>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</si>
  <si>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</si>
  <si>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</si>
  <si>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</si>
  <si>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</si>
  <si>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</si>
  <si>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</si>
  <si>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</si>
  <si>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</si>
  <si>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</si>
  <si>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</si>
  <si>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</si>
  <si>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</si>
  <si>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</si>
  <si>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</si>
  <si>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</si>
  <si>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</si>
  <si>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</si>
  <si>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</si>
  <si>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</si>
  <si>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</si>
  <si>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</si>
  <si>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</si>
  <si>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</si>
  <si>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</si>
  <si>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</si>
  <si>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</si>
  <si>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</si>
  <si>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</si>
  <si>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</si>
  <si>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</si>
  <si>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</si>
  <si>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</si>
  <si>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</si>
  <si>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</si>
  <si>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</si>
  <si>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</si>
  <si>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</si>
  <si>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</si>
  <si>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</si>
  <si>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</si>
  <si>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</si>
  <si>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</si>
  <si>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</si>
  <si>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</si>
  <si>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</si>
  <si>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</si>
  <si>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</si>
  <si>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</si>
  <si>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</si>
  <si>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</si>
  <si>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</si>
  <si>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</si>
  <si>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</si>
  <si>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</si>
  <si>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</si>
  <si>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</si>
  <si>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</si>
  <si>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</si>
  <si>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</si>
  <si>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</si>
  <si>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</si>
  <si>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</si>
  <si>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</si>
  <si>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</si>
  <si>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</si>
  <si>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</si>
  <si>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</si>
  <si>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</si>
  <si>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</si>
  <si>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</si>
  <si>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</si>
  <si>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</si>
  <si>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</si>
  <si>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</si>
  <si>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</si>
  <si>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</si>
  <si>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</si>
  <si>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</si>
  <si>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</si>
  <si>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</si>
  <si>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</si>
  <si>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</si>
  <si>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</si>
  <si>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</si>
  <si>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</si>
  <si>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</si>
  <si>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</si>
  <si>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</si>
  <si>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</si>
  <si>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</si>
  <si>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</si>
  <si>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</si>
  <si>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</si>
  <si>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</si>
  <si>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</si>
  <si>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</si>
  <si>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</si>
  <si>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</si>
  <si>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</si>
  <si>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</si>
  <si>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</si>
  <si>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</si>
  <si>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</si>
  <si>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</si>
  <si>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</si>
  <si>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</si>
  <si>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</si>
  <si>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</si>
  <si>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</si>
  <si>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</si>
  <si>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</si>
  <si>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</si>
  <si>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</si>
  <si>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</si>
  <si>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</si>
  <si>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</si>
  <si>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</si>
  <si>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</si>
  <si>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</si>
  <si>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</si>
  <si>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</si>
  <si>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</si>
  <si>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</si>
  <si>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</si>
  <si>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</si>
  <si>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</si>
  <si>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</si>
  <si>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</si>
  <si>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</si>
  <si>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</si>
  <si>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</si>
  <si>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</si>
  <si>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</si>
  <si>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</si>
  <si>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</si>
  <si>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</si>
  <si>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</si>
  <si>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</si>
  <si>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</si>
  <si>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</si>
  <si>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</si>
  <si>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</si>
  <si>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</si>
  <si>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</si>
  <si>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</si>
  <si>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</si>
  <si>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</si>
  <si>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</si>
  <si>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</si>
  <si>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</si>
  <si>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</si>
  <si>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</si>
  <si>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</si>
  <si>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</si>
  <si>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</si>
  <si>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</si>
  <si>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</si>
  <si>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</si>
  <si>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</si>
  <si>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</si>
  <si>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</si>
  <si>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</si>
  <si>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</si>
  <si>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</si>
  <si>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</si>
  <si>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</si>
  <si>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</si>
  <si>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</si>
  <si>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</si>
  <si>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</si>
  <si>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</si>
  <si>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</si>
  <si>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</si>
  <si>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</si>
  <si>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</si>
  <si>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</si>
  <si>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</si>
  <si>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</si>
  <si>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</si>
  <si>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</si>
  <si>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</si>
  <si>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</si>
  <si>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</si>
  <si>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</si>
  <si>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</si>
  <si>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</si>
  <si>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</si>
  <si>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</si>
  <si>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</si>
  <si>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</si>
  <si>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</si>
  <si>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</si>
  <si>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</si>
  <si>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</si>
  <si>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</si>
  <si>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</si>
  <si>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</si>
  <si>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</si>
  <si>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</si>
  <si>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</si>
  <si>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</si>
  <si>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</si>
  <si>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</si>
  <si>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</si>
  <si>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</si>
  <si>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</si>
  <si>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</si>
  <si>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</si>
  <si>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</si>
  <si>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</si>
  <si>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</si>
  <si>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</si>
  <si>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</si>
  <si>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</si>
  <si>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</si>
  <si>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</si>
  <si>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</si>
  <si>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</si>
  <si>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</si>
  <si>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</si>
  <si>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</si>
  <si>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</si>
  <si>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</si>
  <si>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</si>
  <si>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</si>
  <si>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</si>
  <si>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</si>
  <si>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</si>
  <si>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</si>
  <si>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</si>
  <si>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</si>
  <si>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</si>
  <si>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</si>
  <si>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</si>
  <si>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</si>
  <si>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</si>
  <si>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</si>
  <si>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</si>
  <si>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</si>
  <si>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</si>
  <si>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</si>
  <si>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</si>
  <si>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</si>
  <si>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</si>
  <si>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</si>
  <si>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</si>
  <si>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</si>
  <si>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</si>
  <si>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</si>
  <si>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</si>
  <si>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</si>
  <si>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</si>
  <si>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</si>
  <si>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</si>
  <si>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</si>
  <si>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</si>
  <si>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</si>
  <si>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</si>
  <si>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</si>
  <si>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</si>
  <si>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</si>
  <si>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</si>
  <si>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</si>
  <si>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</si>
  <si>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</si>
  <si>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</si>
  <si>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</si>
  <si>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</si>
  <si>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</si>
  <si>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</si>
  <si>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</si>
  <si>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</si>
  <si>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</si>
  <si>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</si>
  <si>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</si>
  <si>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</si>
  <si>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</si>
  <si>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</si>
  <si>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</si>
  <si>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</si>
  <si>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</si>
  <si>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</si>
  <si>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</si>
  <si>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</si>
  <si>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</si>
  <si>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</si>
  <si>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</si>
  <si>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</si>
  <si>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</si>
  <si>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</si>
  <si>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</si>
  <si>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</si>
  <si>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</si>
  <si>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</si>
  <si>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</si>
  <si>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</si>
  <si>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</si>
  <si>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</si>
  <si>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</si>
  <si>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</si>
  <si>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</si>
  <si>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</si>
  <si>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</si>
  <si>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</si>
  <si>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</si>
  <si>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</si>
  <si>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</si>
  <si>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</si>
  <si>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</si>
  <si>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</si>
  <si>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</si>
  <si>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</si>
  <si>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</si>
  <si>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</si>
  <si>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</si>
  <si>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</si>
  <si>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</si>
  <si>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</si>
  <si>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</si>
  <si>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</si>
  <si>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</si>
  <si>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</si>
  <si>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</si>
  <si>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</si>
  <si>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</si>
  <si>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</si>
  <si>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</si>
  <si>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</si>
  <si>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</si>
  <si>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</si>
  <si>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</si>
  <si>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</si>
  <si>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</si>
  <si>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</si>
  <si>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</si>
  <si>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</si>
  <si>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</si>
  <si>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</si>
  <si>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</si>
  <si>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</si>
  <si>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</si>
  <si>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</si>
  <si>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</si>
  <si>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</si>
  <si>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</si>
  <si>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</si>
  <si>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</si>
  <si>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</si>
  <si>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</si>
  <si>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</si>
  <si>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</si>
  <si>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</si>
  <si>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</si>
  <si>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</si>
  <si>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</si>
  <si>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</si>
  <si>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</si>
  <si>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</si>
  <si>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</si>
  <si>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</si>
  <si>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</si>
  <si>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</si>
  <si>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</si>
  <si>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</si>
  <si>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</si>
  <si>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</si>
  <si>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</si>
  <si>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</si>
  <si>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</si>
  <si>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</si>
  <si>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</si>
  <si>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</si>
  <si>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</si>
  <si>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</si>
  <si>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</si>
  <si>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</si>
  <si>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</si>
  <si>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</si>
  <si>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</si>
  <si>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</si>
  <si>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</si>
  <si>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</si>
  <si>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</si>
  <si>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</si>
  <si>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</si>
  <si>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</si>
  <si>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</si>
  <si>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</si>
  <si>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</si>
  <si>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</si>
  <si>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</si>
  <si>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</si>
  <si>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</si>
  <si>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</si>
  <si>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</si>
  <si>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</si>
  <si>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</si>
  <si>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</si>
  <si>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</si>
  <si>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</si>
  <si>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</si>
  <si>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</si>
  <si>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</si>
  <si>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</si>
  <si>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</si>
  <si>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</si>
  <si>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</si>
  <si>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</si>
  <si>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</si>
  <si>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</si>
  <si>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</si>
  <si>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</si>
  <si>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</si>
  <si>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</si>
  <si>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</si>
  <si>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</si>
  <si>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</si>
  <si>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</si>
  <si>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</si>
  <si>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</si>
  <si>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</si>
  <si>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</si>
  <si>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</si>
  <si>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</si>
  <si>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</si>
  <si>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</si>
  <si>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</si>
  <si>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</si>
  <si>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</si>
  <si>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</si>
  <si>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</si>
  <si>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</si>
  <si>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</si>
  <si>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</si>
  <si>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</si>
  <si>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</si>
  <si>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</si>
  <si>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</si>
  <si>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</si>
  <si>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</si>
  <si>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</si>
  <si>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</si>
  <si>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</si>
  <si>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</si>
  <si>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</si>
  <si>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</si>
  <si>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</si>
  <si>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</si>
  <si>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</si>
  <si>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</si>
  <si>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</si>
  <si>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</si>
  <si>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</si>
  <si>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</si>
  <si>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</si>
  <si>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</si>
  <si>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</si>
  <si>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</si>
  <si>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</si>
  <si>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</si>
  <si>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</si>
  <si>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</si>
  <si>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</si>
  <si>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</si>
  <si>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</si>
  <si>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</si>
  <si>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</si>
  <si>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</si>
  <si>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</si>
  <si>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</si>
  <si>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</si>
  <si>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</si>
  <si>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</si>
  <si>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</si>
  <si>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</si>
  <si>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</si>
  <si>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</si>
  <si>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</si>
  <si>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</si>
  <si>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</si>
  <si>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</si>
  <si>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</si>
  <si>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</si>
  <si>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</si>
  <si>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</si>
  <si>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</si>
  <si>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</si>
  <si>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</si>
  <si>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</si>
  <si>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</si>
  <si>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</si>
  <si>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</si>
  <si>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</si>
  <si>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</si>
  <si>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</si>
  <si>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</si>
  <si>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</si>
  <si>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</si>
  <si>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</si>
  <si>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</si>
  <si>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</si>
  <si>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</si>
  <si>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</si>
  <si>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</si>
  <si>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</si>
  <si>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</si>
  <si>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</si>
  <si>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</si>
  <si>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</si>
  <si>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</si>
  <si>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</si>
  <si>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</si>
  <si>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</si>
  <si>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</si>
  <si>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</si>
  <si>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</si>
  <si>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</si>
  <si>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</si>
  <si>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</si>
  <si>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</si>
  <si>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</si>
  <si>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</si>
  <si>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</si>
  <si>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</si>
  <si>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</si>
  <si>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</si>
  <si>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</si>
  <si>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</si>
  <si>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</si>
  <si>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</si>
  <si>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</si>
  <si>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</si>
  <si>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</si>
  <si>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</si>
  <si>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</si>
  <si>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</si>
  <si>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</si>
  <si>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</si>
  <si>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</si>
  <si>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</si>
  <si>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</si>
  <si>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</si>
  <si>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</si>
  <si>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</si>
  <si>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</si>
  <si>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</si>
  <si>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</si>
  <si>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</si>
  <si>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</si>
  <si>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</si>
  <si>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</si>
  <si>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</si>
  <si>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</si>
  <si>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</si>
  <si>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</si>
  <si>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</si>
  <si>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</si>
  <si>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</si>
  <si>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</si>
  <si>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</si>
  <si>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</si>
  <si>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</si>
  <si>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</si>
  <si>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</si>
  <si>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</si>
  <si>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</si>
  <si>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</si>
  <si>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</si>
  <si>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</si>
  <si>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</si>
  <si>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</si>
  <si>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</si>
  <si>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</si>
  <si>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</si>
  <si>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</si>
  <si>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</si>
  <si>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</si>
  <si>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</si>
  <si>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</si>
  <si>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</si>
  <si>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</si>
  <si>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</si>
  <si>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</si>
  <si>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</si>
  <si>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</si>
  <si>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</si>
  <si>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</si>
  <si>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</si>
  <si>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</si>
  <si>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</si>
  <si>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</si>
  <si>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</si>
  <si>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</si>
  <si>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</si>
  <si>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</si>
  <si>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</si>
  <si>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</si>
  <si>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</si>
  <si>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</si>
  <si>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</si>
  <si>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</si>
  <si>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</si>
  <si>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</si>
  <si>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</si>
  <si>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</si>
  <si>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</si>
  <si>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</si>
  <si>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</si>
  <si>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</si>
  <si>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</si>
  <si>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</si>
  <si>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</si>
  <si>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</si>
  <si>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</si>
  <si>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</si>
  <si>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</si>
  <si>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</si>
  <si>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</si>
  <si>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</si>
  <si>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</si>
  <si>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</si>
  <si>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</si>
  <si>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</si>
  <si>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</si>
  <si>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</si>
  <si>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</si>
  <si>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</si>
  <si>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</si>
  <si>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</si>
  <si>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</si>
  <si>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</si>
  <si>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</si>
  <si>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</si>
  <si>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</si>
  <si>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</si>
  <si>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</si>
  <si>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</si>
  <si>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</si>
  <si>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</si>
  <si>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</si>
  <si>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</si>
  <si>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</si>
  <si>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</si>
  <si>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</si>
  <si>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</si>
  <si>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</si>
  <si>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</si>
  <si>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</si>
  <si>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</si>
  <si>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</si>
  <si>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</si>
  <si>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</si>
  <si>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</si>
  <si>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</si>
  <si>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</si>
  <si>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</si>
  <si>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</si>
  <si>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</si>
  <si>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</si>
  <si>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</si>
  <si>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</si>
  <si>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</si>
  <si>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</si>
  <si>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</si>
  <si>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</si>
  <si>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</si>
  <si>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</si>
  <si>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</si>
  <si>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</si>
  <si>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</si>
  <si>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</si>
  <si>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</si>
  <si>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</si>
  <si>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</si>
  <si>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</si>
  <si>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</si>
  <si>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</si>
  <si>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</si>
  <si>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</si>
  <si>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</si>
  <si>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</si>
  <si>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</si>
  <si>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</si>
  <si>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</si>
  <si>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</si>
  <si>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</si>
  <si>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</si>
  <si>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</si>
  <si>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</si>
  <si>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</si>
  <si>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</si>
  <si>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</si>
  <si>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</si>
  <si>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</si>
  <si>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</si>
  <si>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</si>
  <si>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</si>
  <si>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</si>
  <si>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</si>
  <si>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</si>
  <si>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</si>
  <si>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</si>
  <si>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</si>
  <si>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</si>
  <si>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</si>
  <si>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</si>
  <si>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</si>
  <si>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</si>
  <si>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</si>
  <si>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</si>
  <si>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</si>
  <si>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</si>
  <si>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</si>
  <si>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</si>
  <si>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</si>
  <si>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</si>
  <si>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</si>
  <si>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</si>
  <si>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</si>
  <si>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</si>
  <si>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</si>
  <si>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</si>
  <si>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</si>
  <si>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</si>
  <si>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</si>
  <si>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</si>
  <si>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</si>
  <si>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</si>
  <si>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</si>
  <si>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</si>
  <si>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</si>
  <si>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</si>
  <si>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</si>
  <si>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</si>
  <si>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</si>
  <si>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</si>
  <si>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</si>
  <si>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</si>
  <si>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</si>
  <si>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</si>
  <si>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</si>
  <si>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</si>
  <si>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</si>
  <si>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</si>
  <si>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</si>
  <si>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</si>
  <si>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</si>
  <si>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</si>
  <si>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</si>
  <si>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</si>
  <si>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</si>
  <si>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</si>
  <si>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</si>
  <si>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</si>
  <si>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</si>
  <si>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</si>
  <si>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</si>
  <si>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</si>
  <si>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</si>
  <si>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</si>
  <si>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</si>
  <si>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</si>
  <si>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</si>
  <si>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</si>
  <si>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</si>
  <si>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</si>
  <si>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</si>
  <si>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</si>
  <si>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</si>
  <si>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</si>
  <si>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</si>
  <si>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</si>
  <si>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</si>
  <si>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</si>
  <si>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</si>
  <si>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</si>
  <si>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</si>
  <si>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</si>
  <si>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</si>
  <si>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</si>
  <si>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</si>
  <si>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</si>
  <si>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</si>
  <si>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</si>
  <si>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</si>
  <si>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</si>
  <si>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</si>
  <si>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</si>
  <si>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</si>
  <si>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</si>
  <si>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</si>
  <si>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</si>
  <si>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</si>
  <si>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</si>
  <si>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</si>
  <si>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</si>
  <si>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</si>
  <si>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</si>
  <si>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</si>
  <si>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</si>
  <si>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</si>
  <si>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</si>
  <si>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</si>
  <si>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</si>
  <si>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</si>
  <si>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</si>
  <si>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</si>
  <si>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</si>
  <si>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</si>
  <si>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</si>
  <si>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</si>
  <si>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</si>
  <si>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</si>
  <si>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</si>
  <si>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</si>
  <si>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</si>
  <si>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</si>
  <si>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</si>
  <si>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</si>
  <si>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</si>
  <si>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</si>
  <si>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</si>
  <si>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</si>
  <si>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</si>
  <si>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</si>
  <si>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</si>
  <si>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</si>
  <si>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</si>
  <si>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</si>
  <si>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</si>
  <si>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</si>
  <si>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</si>
  <si>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</si>
  <si>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</si>
  <si>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</si>
  <si>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</si>
  <si>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</si>
  <si>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</si>
  <si>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</si>
  <si>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</si>
  <si>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</si>
  <si>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</si>
  <si>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</si>
  <si>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</si>
  <si>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</si>
  <si>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</si>
  <si>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</si>
  <si>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</si>
  <si>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</si>
  <si>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</si>
  <si>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</si>
  <si>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</si>
  <si>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</si>
  <si>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</si>
  <si>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</si>
  <si>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</si>
  <si>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</si>
  <si>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</si>
  <si>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</si>
  <si>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</si>
  <si>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</si>
  <si>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</si>
  <si>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</si>
  <si>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</si>
  <si>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</si>
  <si>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</si>
  <si>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</si>
  <si>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</si>
  <si>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</si>
  <si>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</si>
  <si>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</si>
  <si>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</si>
  <si>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</si>
  <si>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</si>
  <si>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</si>
  <si>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</si>
  <si>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</si>
  <si>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</si>
  <si>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</si>
  <si>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</si>
  <si>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</si>
  <si>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</si>
  <si>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</si>
  <si>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</si>
  <si>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</si>
  <si>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</si>
  <si>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</si>
  <si>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</si>
  <si>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</si>
  <si>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</si>
  <si>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</si>
  <si>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</si>
  <si>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</si>
  <si>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</si>
  <si>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</si>
  <si>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</si>
  <si>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</si>
  <si>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</si>
  <si>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</si>
  <si>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</si>
  <si>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</si>
  <si>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</si>
  <si>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</si>
  <si>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</si>
  <si>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</si>
  <si>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</si>
  <si>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</si>
  <si>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</si>
  <si>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</si>
  <si>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</si>
  <si>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</si>
  <si>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</si>
  <si>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</si>
  <si>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</si>
  <si>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</si>
  <si>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</si>
  <si>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</si>
  <si>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</si>
  <si>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</si>
  <si>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</si>
  <si>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</si>
  <si>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</si>
  <si>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</si>
  <si>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</si>
  <si>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</si>
  <si>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</si>
  <si>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</si>
  <si>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</si>
  <si>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</si>
  <si>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</si>
  <si>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</si>
  <si>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</si>
  <si>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</si>
  <si>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</si>
  <si>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</si>
  <si>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</si>
  <si>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</si>
  <si>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</si>
  <si>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</si>
  <si>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</si>
  <si>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</si>
  <si>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</si>
  <si>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</si>
  <si>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</si>
  <si>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</si>
  <si>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</si>
  <si>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</si>
  <si>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</si>
  <si>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</si>
  <si>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</si>
  <si>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</si>
  <si>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</si>
  <si>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</si>
  <si>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</si>
  <si>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</si>
  <si>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</si>
  <si>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</si>
  <si>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</si>
  <si>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</si>
  <si>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</si>
  <si>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</si>
  <si>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</si>
  <si>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</si>
  <si>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</si>
  <si>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</si>
  <si>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</si>
  <si>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</si>
  <si>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</si>
  <si>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</si>
  <si>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</si>
  <si>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</si>
  <si>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</si>
  <si>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</si>
  <si>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</si>
  <si>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</si>
  <si>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</si>
  <si>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</si>
  <si>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</si>
  <si>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</si>
  <si>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</si>
  <si>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</si>
  <si>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</si>
  <si>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</si>
  <si>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</si>
  <si>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</si>
  <si>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</si>
  <si>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</si>
  <si>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</si>
  <si>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</si>
  <si>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</si>
  <si>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</si>
  <si>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</si>
  <si>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</si>
  <si>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</si>
  <si>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</si>
  <si>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</si>
  <si>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</si>
  <si>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</si>
  <si>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</si>
  <si>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</si>
  <si>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</si>
  <si>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</si>
  <si>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</si>
  <si>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</si>
  <si>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</si>
  <si>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</si>
  <si>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</si>
  <si>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</si>
  <si>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</si>
  <si>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</si>
  <si>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</si>
  <si>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</si>
  <si>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</si>
  <si>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</si>
  <si>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</si>
  <si>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</si>
  <si>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</si>
  <si>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</si>
  <si>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</si>
  <si>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</si>
  <si>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</si>
  <si>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</si>
  <si>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</si>
  <si>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</si>
  <si>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</si>
  <si>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</si>
  <si>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</si>
  <si>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</si>
  <si>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</si>
  <si>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</si>
  <si>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</si>
  <si>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</si>
  <si>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</si>
  <si>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</si>
  <si>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</si>
  <si>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</si>
  <si>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</si>
  <si>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</si>
  <si>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</si>
  <si>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</si>
  <si>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</si>
  <si>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</si>
  <si>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</si>
  <si>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</si>
  <si>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</si>
  <si>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</si>
  <si>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</si>
  <si>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</si>
  <si>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</si>
  <si>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</si>
  <si>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</si>
  <si>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</si>
  <si>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</si>
  <si>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</si>
  <si>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</si>
  <si>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</si>
  <si>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</si>
  <si>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</si>
  <si>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</si>
  <si>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</si>
  <si>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</si>
  <si>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</si>
  <si>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</si>
  <si>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</si>
  <si>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</si>
  <si>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</si>
  <si>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</si>
  <si>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</si>
  <si>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</si>
  <si>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</si>
  <si>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</si>
  <si>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</si>
  <si>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</si>
  <si>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</si>
  <si>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</si>
  <si>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</si>
  <si>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</si>
  <si>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</si>
  <si>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</si>
  <si>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</si>
  <si>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</si>
  <si>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</si>
  <si>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</si>
  <si>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</si>
  <si>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</si>
  <si>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</si>
  <si>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</si>
  <si>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</si>
  <si>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</si>
  <si>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</si>
  <si>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</si>
  <si>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</si>
  <si>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</si>
  <si>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</si>
  <si>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</si>
  <si>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</si>
  <si>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</si>
  <si>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</si>
  <si>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</si>
  <si>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</si>
  <si>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</si>
  <si>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</si>
  <si>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</si>
  <si>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</si>
  <si>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</si>
  <si>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</si>
  <si>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</si>
  <si>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</si>
  <si>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</si>
  <si>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</si>
  <si>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</si>
  <si>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</si>
  <si>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</si>
  <si>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</si>
  <si>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</si>
  <si>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</si>
  <si>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</si>
  <si>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</si>
  <si>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</si>
  <si>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</si>
  <si>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</si>
  <si>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</si>
  <si>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</si>
  <si>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</si>
  <si>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</si>
  <si>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</si>
  <si>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</si>
  <si>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</si>
  <si>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</si>
  <si>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</si>
  <si>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</si>
  <si>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</si>
  <si>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</si>
  <si>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</si>
  <si>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</si>
  <si>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</si>
  <si>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</si>
  <si>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</si>
  <si>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</si>
  <si>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</si>
  <si>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</si>
  <si>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</si>
  <si>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</si>
  <si>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</si>
  <si>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</si>
  <si>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</si>
  <si>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</si>
  <si>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</si>
  <si>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</si>
  <si>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</si>
  <si>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</si>
  <si>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</si>
  <si>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</si>
  <si>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</si>
  <si>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</si>
  <si>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</si>
  <si>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</si>
  <si>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</si>
  <si>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</si>
  <si>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</si>
  <si>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</si>
  <si>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</si>
  <si>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</si>
  <si>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</si>
  <si>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</si>
  <si>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</si>
  <si>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</si>
  <si>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</si>
  <si>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</si>
  <si>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</si>
  <si>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</si>
  <si>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</si>
  <si>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</si>
  <si>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</si>
  <si>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</si>
  <si>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</si>
  <si>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</si>
  <si>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</si>
  <si>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</si>
  <si>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</si>
  <si>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</si>
  <si>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</si>
  <si>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</si>
  <si>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</si>
  <si>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</si>
  <si>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</si>
  <si>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</si>
  <si>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</si>
  <si>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</si>
  <si>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</si>
  <si>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</si>
  <si>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</si>
  <si>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</si>
  <si>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</si>
  <si>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</si>
  <si>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</si>
  <si>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</si>
  <si>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</si>
  <si>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</si>
  <si>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</si>
  <si>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</si>
  <si>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</si>
  <si>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</si>
  <si>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</si>
  <si>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</si>
  <si>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</si>
  <si>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</si>
  <si>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</si>
  <si>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</si>
  <si>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</si>
  <si>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</si>
  <si>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</si>
  <si>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</si>
  <si>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</si>
  <si>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</si>
  <si>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</si>
  <si>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</si>
  <si>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</si>
  <si>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</si>
  <si>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</si>
  <si>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</si>
  <si>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</si>
  <si>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</si>
  <si>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</si>
  <si>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</si>
  <si>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</si>
  <si>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</si>
  <si>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</si>
  <si>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</si>
  <si>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</si>
  <si>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</si>
  <si>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</si>
  <si>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</si>
  <si>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</si>
  <si>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</si>
  <si>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</si>
  <si>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</si>
  <si>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</si>
  <si>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</si>
  <si>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</si>
  <si>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</si>
  <si>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</si>
  <si>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</si>
  <si>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</si>
  <si>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</si>
  <si>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</si>
  <si>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</si>
  <si>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</si>
  <si>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</si>
  <si>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</si>
  <si>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</si>
  <si>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</si>
  <si>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</si>
  <si>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</si>
  <si>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</si>
  <si>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</si>
  <si>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</si>
  <si>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</si>
  <si>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</si>
  <si>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</si>
  <si>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</si>
  <si>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</si>
  <si>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</si>
  <si>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</si>
  <si>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</si>
  <si>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</si>
  <si>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</si>
  <si>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</si>
  <si>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</si>
  <si>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</si>
  <si>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</si>
  <si>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</si>
  <si>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</si>
  <si>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</si>
  <si>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</si>
  <si>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</si>
  <si>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</si>
  <si>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</si>
  <si>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</si>
  <si>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</si>
  <si>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</si>
  <si>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</si>
  <si>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</si>
  <si>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</si>
  <si>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</si>
  <si>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</si>
  <si>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</si>
  <si>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</si>
  <si>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</si>
  <si>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</si>
  <si>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</si>
  <si>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</si>
  <si>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</si>
  <si>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</si>
  <si>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</si>
  <si>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</si>
  <si>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</si>
  <si>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</si>
  <si>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</si>
  <si>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</si>
  <si>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</si>
  <si>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</si>
  <si>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</si>
  <si>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</si>
  <si>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</si>
  <si>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</si>
  <si>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</si>
  <si>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</si>
  <si>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</si>
  <si>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</si>
  <si>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</si>
  <si>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</si>
  <si>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</si>
  <si>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</si>
  <si>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</si>
  <si>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</si>
  <si>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</si>
  <si>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</si>
  <si>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</si>
  <si>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</si>
  <si>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</si>
  <si>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</si>
  <si>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</si>
  <si>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</si>
  <si>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</si>
  <si>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</si>
  <si>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</si>
  <si>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</si>
  <si>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</si>
  <si>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</si>
  <si>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</si>
  <si>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</si>
  <si>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</si>
  <si>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</si>
  <si>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</si>
  <si>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</si>
  <si>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</si>
  <si>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</si>
  <si>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</si>
  <si>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</si>
  <si>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</si>
  <si>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</si>
  <si>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</si>
  <si>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</si>
  <si>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</si>
  <si>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</si>
  <si>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</si>
  <si>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</si>
  <si>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</si>
  <si>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</si>
  <si>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</si>
  <si>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</si>
  <si>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</si>
  <si>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</si>
  <si>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</si>
  <si>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</si>
  <si>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</si>
  <si>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</si>
  <si>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</si>
  <si>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</si>
  <si>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</si>
  <si>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</si>
  <si>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</si>
  <si>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</si>
  <si>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</si>
  <si>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</si>
  <si>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</si>
  <si>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</si>
  <si>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</si>
  <si>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</si>
  <si>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</si>
  <si>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</si>
  <si>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</si>
  <si>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</si>
  <si>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</si>
  <si>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</si>
  <si>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</si>
  <si>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</si>
  <si>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</si>
  <si>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</si>
  <si>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</si>
  <si>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</si>
  <si>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</si>
  <si>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</si>
  <si>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</si>
  <si>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</si>
  <si>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</si>
  <si>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</si>
  <si>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</si>
  <si>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</si>
  <si>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</si>
  <si>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</si>
  <si>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</si>
  <si>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</si>
  <si>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</si>
  <si>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</si>
  <si>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</si>
  <si>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</si>
  <si>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</si>
  <si>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</si>
  <si>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</si>
  <si>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</si>
  <si>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</si>
  <si>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</si>
  <si>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</si>
  <si>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</si>
  <si>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</si>
  <si>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</si>
  <si>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</si>
  <si>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</si>
  <si>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</si>
  <si>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</si>
  <si>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</si>
  <si>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</si>
  <si>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</si>
  <si>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</si>
  <si>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</si>
  <si>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</si>
  <si>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</si>
  <si>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</si>
  <si>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</si>
  <si>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</si>
  <si>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</si>
  <si>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</si>
  <si>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</si>
  <si>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</si>
  <si>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</si>
  <si>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</si>
  <si>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</si>
  <si>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</si>
  <si>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</si>
  <si>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</si>
  <si>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</si>
  <si>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</si>
  <si>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</si>
  <si>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</si>
  <si>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</si>
  <si>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</si>
  <si>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</si>
  <si>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</si>
  <si>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</si>
  <si>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</si>
  <si>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</si>
  <si>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</si>
  <si>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</si>
  <si>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</si>
  <si>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</si>
  <si>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</si>
  <si>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</si>
  <si>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</si>
  <si>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</si>
  <si>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</si>
  <si>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</si>
  <si>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</si>
  <si>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</si>
  <si>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</si>
  <si>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</si>
  <si>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</si>
  <si>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</si>
  <si>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</si>
  <si>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</si>
  <si>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</si>
  <si>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</si>
  <si>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</si>
  <si>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</si>
  <si>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</si>
  <si>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</si>
  <si>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</si>
  <si>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</si>
  <si>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</si>
  <si>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</si>
  <si>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</si>
  <si>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</si>
  <si>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</si>
  <si>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</si>
  <si>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</si>
  <si>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</si>
  <si>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</si>
  <si>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</si>
  <si>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</si>
  <si>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</si>
  <si>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</si>
  <si>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</si>
  <si>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</si>
  <si>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</si>
  <si>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</si>
  <si>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</si>
  <si>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</si>
  <si>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</si>
  <si>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</si>
  <si>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</si>
  <si>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</si>
  <si>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</si>
  <si>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</si>
  <si>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</si>
  <si>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</si>
  <si>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</si>
  <si>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</si>
  <si>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</si>
  <si>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</si>
  <si>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</si>
  <si>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</si>
  <si>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</si>
  <si>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</si>
  <si>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</si>
  <si>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</si>
  <si>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</si>
  <si>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</si>
  <si>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</si>
  <si>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</si>
  <si>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</si>
  <si>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</si>
  <si>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</si>
  <si>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</si>
  <si>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</si>
  <si>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</si>
  <si>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</si>
  <si>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</si>
  <si>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</si>
  <si>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</si>
  <si>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</si>
  <si>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</si>
  <si>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</si>
  <si>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</si>
  <si>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</si>
  <si>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</si>
  <si>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</si>
  <si>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</si>
  <si>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</si>
  <si>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</si>
  <si>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</si>
  <si>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</si>
  <si>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</si>
  <si>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</si>
  <si>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</si>
  <si>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</si>
  <si>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</si>
  <si>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</si>
  <si>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</si>
  <si>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</si>
  <si>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</si>
  <si>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</si>
  <si>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</si>
  <si>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</si>
  <si>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</si>
  <si>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</si>
  <si>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</si>
  <si>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</si>
  <si>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</si>
  <si>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</si>
  <si>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</si>
  <si>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</si>
  <si>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</si>
  <si>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</si>
  <si>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</si>
  <si>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</si>
  <si>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</si>
  <si>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</si>
  <si>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</si>
  <si>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</si>
  <si>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</si>
  <si>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</si>
  <si>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</si>
  <si>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</si>
  <si>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</si>
  <si>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</si>
  <si>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</si>
  <si>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</si>
  <si>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</si>
  <si>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</si>
  <si>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</si>
  <si>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</si>
  <si>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</si>
  <si>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</si>
  <si>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</si>
  <si>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</si>
  <si>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</si>
  <si>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</si>
  <si>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</si>
  <si>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</si>
  <si>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</si>
  <si>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</si>
  <si>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</si>
  <si>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</si>
  <si>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</si>
  <si>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</si>
  <si>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</si>
  <si>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</si>
  <si>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</si>
  <si>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</si>
  <si>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</si>
  <si>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</si>
  <si>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</si>
  <si>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</si>
  <si>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</si>
  <si>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</si>
  <si>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</si>
  <si>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</si>
  <si>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</si>
  <si>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</si>
  <si>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</si>
  <si>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</si>
  <si>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</si>
  <si>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</si>
  <si>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</si>
  <si>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</si>
  <si>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</si>
  <si>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</si>
  <si>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</si>
  <si>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</si>
  <si>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</si>
  <si>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</si>
  <si>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</si>
  <si>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</si>
  <si>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</si>
  <si>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</si>
  <si>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</si>
  <si>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</si>
  <si>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</si>
  <si>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</si>
  <si>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</si>
  <si>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</si>
  <si>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</si>
  <si>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</si>
  <si>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</si>
  <si>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</si>
  <si>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</si>
  <si>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</si>
  <si>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</si>
  <si>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</si>
  <si>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</si>
  <si>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</si>
  <si>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</si>
  <si>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</si>
  <si>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</si>
  <si>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</si>
  <si>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</si>
  <si>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</si>
  <si>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</si>
  <si>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</si>
  <si>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</si>
  <si>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</si>
  <si>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</si>
  <si>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</si>
  <si>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</si>
  <si>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</si>
  <si>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</si>
  <si>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</si>
  <si>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</si>
  <si>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</si>
  <si>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</si>
  <si>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</si>
  <si>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</si>
  <si>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</si>
  <si>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</si>
  <si>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</si>
  <si>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</si>
  <si>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</si>
  <si>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</si>
  <si>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</si>
  <si>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</si>
  <si>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</si>
  <si>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</si>
  <si>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</si>
  <si>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</si>
  <si>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</si>
  <si>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</si>
  <si>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</si>
  <si>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</si>
  <si>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</si>
  <si>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</si>
  <si>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</si>
  <si>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</si>
  <si>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</si>
  <si>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</si>
  <si>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</si>
  <si>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</si>
  <si>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</si>
  <si>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</si>
  <si>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</si>
  <si>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</si>
  <si>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</si>
  <si>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</si>
  <si>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</si>
  <si>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</si>
  <si>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</si>
  <si>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</si>
  <si>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</si>
  <si>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</si>
  <si>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</si>
  <si>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</si>
  <si>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</si>
  <si>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</si>
  <si>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</si>
  <si>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</si>
  <si>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</si>
  <si>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</si>
  <si>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</si>
  <si>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</si>
  <si>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</si>
  <si>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</si>
  <si>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</si>
  <si>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</si>
  <si>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</si>
  <si>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</si>
  <si>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</si>
  <si>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</si>
  <si>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</si>
  <si>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</si>
  <si>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</si>
  <si>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</si>
  <si>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</si>
  <si>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</si>
  <si>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</si>
  <si>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</si>
  <si>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</si>
  <si>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</si>
  <si>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</si>
  <si>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</si>
  <si>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</si>
  <si>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</si>
  <si>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</si>
  <si>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</si>
  <si>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</si>
  <si>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</si>
  <si>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</si>
  <si>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</si>
  <si>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</si>
  <si>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</si>
  <si>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</si>
  <si>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</si>
  <si>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</si>
  <si>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</si>
  <si>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</si>
  <si>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</si>
  <si>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</si>
  <si>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</si>
  <si>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</si>
  <si>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</si>
  <si>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</si>
  <si>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</si>
  <si>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</si>
  <si>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</si>
  <si>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</si>
  <si>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</si>
  <si>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</si>
  <si>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</si>
  <si>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</si>
  <si>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</si>
  <si>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</si>
  <si>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</si>
  <si>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</si>
  <si>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</si>
  <si>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</si>
  <si>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</si>
  <si>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</si>
  <si>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</si>
  <si>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</si>
  <si>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</si>
  <si>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</si>
  <si>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</si>
  <si>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</si>
  <si>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</si>
  <si>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</si>
  <si>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</si>
  <si>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</si>
  <si>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</si>
  <si>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</si>
  <si>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</si>
  <si>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</si>
  <si>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</si>
  <si>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</si>
  <si>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</si>
  <si>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</si>
  <si>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</si>
  <si>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</si>
  <si>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</si>
  <si>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</si>
  <si>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</si>
  <si>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</si>
  <si>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</si>
  <si>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</si>
  <si>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</si>
  <si>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</si>
  <si>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</si>
  <si>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</si>
  <si>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</si>
  <si>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</si>
  <si>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</si>
  <si>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</si>
  <si>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</si>
  <si>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</si>
  <si>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</si>
  <si>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</si>
  <si>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</si>
  <si>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</si>
  <si>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</si>
  <si>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</si>
  <si>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</si>
  <si>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</si>
  <si>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</si>
  <si>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</si>
  <si>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</si>
  <si>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</si>
  <si>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</si>
  <si>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</si>
  <si>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</si>
  <si>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</si>
  <si>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</si>
  <si>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</si>
  <si>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</si>
  <si>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</si>
  <si>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</si>
  <si>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</si>
  <si>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</si>
  <si>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</si>
  <si>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</si>
  <si>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</si>
  <si>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</si>
  <si>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</si>
  <si>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</si>
  <si>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</si>
  <si>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</si>
  <si>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</si>
  <si>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</si>
  <si>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</si>
  <si>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</si>
  <si>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</si>
  <si>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</si>
  <si>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</si>
  <si>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</si>
  <si>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</si>
  <si>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</si>
  <si>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</si>
  <si>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</si>
  <si>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</si>
  <si>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</si>
  <si>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</si>
  <si>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</si>
  <si>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</si>
  <si>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</si>
  <si>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</si>
  <si>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</si>
  <si>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</si>
  <si>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</si>
  <si>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</si>
  <si>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</si>
  <si>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</si>
  <si>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</si>
  <si>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</si>
  <si>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</si>
  <si>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</si>
  <si>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</si>
  <si>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</si>
  <si>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</si>
  <si>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</si>
  <si>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</si>
  <si>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</si>
  <si>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</si>
  <si>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</si>
  <si>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</si>
  <si>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</si>
  <si>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</si>
  <si>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</si>
  <si>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</si>
  <si>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</si>
  <si>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</si>
  <si>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</si>
  <si>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</si>
  <si>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</si>
  <si>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</si>
  <si>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</si>
  <si>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</si>
  <si>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</si>
  <si>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</si>
  <si>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</si>
  <si>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</si>
  <si>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</si>
  <si>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</si>
  <si>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</si>
  <si>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</si>
  <si>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</si>
  <si>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</si>
  <si>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</si>
  <si>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</si>
  <si>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</si>
  <si>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</si>
  <si>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</si>
  <si>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</si>
  <si>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</si>
  <si>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</si>
  <si>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</si>
  <si>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</si>
  <si>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</si>
  <si>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</si>
  <si>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</si>
  <si>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</si>
  <si>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</si>
  <si>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</si>
  <si>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</si>
  <si>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</si>
  <si>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</si>
  <si>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</si>
  <si>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</si>
  <si>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</si>
  <si>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</si>
  <si>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</si>
  <si>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</si>
  <si>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</si>
  <si>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</si>
  <si>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</si>
  <si>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</si>
  <si>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</si>
  <si>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</si>
  <si>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</si>
  <si>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</si>
  <si>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</si>
  <si>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</si>
  <si>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</si>
  <si>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</si>
  <si>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</si>
  <si>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</si>
  <si>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</si>
  <si>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</si>
  <si>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</si>
  <si>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</si>
  <si>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</si>
  <si>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</si>
  <si>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</si>
  <si>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</si>
  <si>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</si>
  <si>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</si>
  <si>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</si>
  <si>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</si>
  <si>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</si>
  <si>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</si>
  <si>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</si>
  <si>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</si>
  <si>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</si>
  <si>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</si>
  <si>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</si>
  <si>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</si>
  <si>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</si>
  <si>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</si>
  <si>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</si>
  <si>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</si>
  <si>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</si>
  <si>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</si>
  <si>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</si>
  <si>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</si>
  <si>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</si>
  <si>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</si>
  <si>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</si>
  <si>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</si>
  <si>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</si>
  <si>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</si>
  <si>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</si>
  <si>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</si>
  <si>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</si>
  <si>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</si>
  <si>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</si>
  <si>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</si>
  <si>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</si>
  <si>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</si>
  <si>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</si>
  <si>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</si>
  <si>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</si>
  <si>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</si>
  <si>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</si>
  <si>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</si>
  <si>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</si>
  <si>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</si>
  <si>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</si>
  <si>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</si>
  <si>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</si>
  <si>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</si>
  <si>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</si>
  <si>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</si>
  <si>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</si>
  <si>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</si>
  <si>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</si>
  <si>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</si>
  <si>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</si>
  <si>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</si>
  <si>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</si>
  <si>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</si>
  <si>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</si>
  <si>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</si>
  <si>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</si>
  <si>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</si>
  <si>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</si>
  <si>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</si>
  <si>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</si>
  <si>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</si>
  <si>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</si>
  <si>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</si>
  <si>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</si>
  <si>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</si>
  <si>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</si>
  <si>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</si>
  <si>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</si>
  <si>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</si>
  <si>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</si>
  <si>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</si>
  <si>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</si>
  <si>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</si>
  <si>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</si>
  <si>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</si>
  <si>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</si>
  <si>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</si>
  <si>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</si>
  <si>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</si>
  <si>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</si>
  <si>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</si>
  <si>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</si>
  <si>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</si>
  <si>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</si>
  <si>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</si>
  <si>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</si>
  <si>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</si>
  <si>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</si>
  <si>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</si>
  <si>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</si>
  <si>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</si>
  <si>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</si>
  <si>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</si>
  <si>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</si>
  <si>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</si>
  <si>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</si>
  <si>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</si>
  <si>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</si>
  <si>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</si>
  <si>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</si>
  <si>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</si>
  <si>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</si>
  <si>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</si>
  <si>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</si>
  <si>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</si>
  <si>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</si>
  <si>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</si>
  <si>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</si>
  <si>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</si>
  <si>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</si>
  <si>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</si>
  <si>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</si>
  <si>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</si>
  <si>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</si>
  <si>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</si>
  <si>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</si>
  <si>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</si>
  <si>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</si>
  <si>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</si>
  <si>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</si>
  <si>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</si>
  <si>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</si>
  <si>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</si>
  <si>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</si>
  <si>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</si>
  <si>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</si>
  <si>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</si>
  <si>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</si>
  <si>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</si>
  <si>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</si>
  <si>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</si>
  <si>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</si>
  <si>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</si>
  <si>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</si>
  <si>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</si>
  <si>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</si>
  <si>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</si>
  <si>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</si>
  <si>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</si>
  <si>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</si>
  <si>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</si>
  <si>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</si>
  <si>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</si>
  <si>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</si>
  <si>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</si>
  <si>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</si>
  <si>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</si>
  <si>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</si>
  <si>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</si>
  <si>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</si>
  <si>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</si>
  <si>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</si>
  <si>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</si>
  <si>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</si>
  <si>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</si>
  <si>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</si>
  <si>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</si>
  <si>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</si>
  <si>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</si>
  <si>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</si>
  <si>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</si>
  <si>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</si>
  <si>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</si>
  <si>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</si>
  <si>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</si>
  <si>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</si>
  <si>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</si>
  <si>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</si>
  <si>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</si>
  <si>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</si>
  <si>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</si>
  <si>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</si>
  <si>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</si>
  <si>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</si>
  <si>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</si>
  <si>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</si>
  <si>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</si>
  <si>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</si>
  <si>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</si>
  <si>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</si>
  <si>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</si>
  <si>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</si>
  <si>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</si>
  <si>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</si>
  <si>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</si>
  <si>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</si>
  <si>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</si>
  <si>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</si>
  <si>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</si>
  <si>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</si>
  <si>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</si>
  <si>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</si>
  <si>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</si>
  <si>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</si>
  <si>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</si>
  <si>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</si>
  <si>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</si>
  <si>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</si>
  <si>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</si>
  <si>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</si>
  <si>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</si>
  <si>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</si>
  <si>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</si>
  <si>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</si>
  <si>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</si>
  <si>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</si>
  <si>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</si>
  <si>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</si>
  <si>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</si>
  <si>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</si>
  <si>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</si>
  <si>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</si>
  <si>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</si>
  <si>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</si>
  <si>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</si>
  <si>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</si>
  <si>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</si>
  <si>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</si>
  <si>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</si>
  <si>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</si>
  <si>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</si>
  <si>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</si>
  <si>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</si>
  <si>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</si>
  <si>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</si>
  <si>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</si>
  <si>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</si>
  <si>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</si>
  <si>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</si>
  <si>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</si>
  <si>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</si>
  <si>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</si>
  <si>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</si>
  <si>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</si>
  <si>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</si>
  <si>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</si>
  <si>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</si>
  <si>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</si>
  <si>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</si>
  <si>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</si>
  <si>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</si>
  <si>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</si>
  <si>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</si>
  <si>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</si>
  <si>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</si>
  <si>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</si>
  <si>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</si>
  <si>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</si>
  <si>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</si>
  <si>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</si>
  <si>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</si>
  <si>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</si>
  <si>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</si>
  <si>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</si>
  <si>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</si>
  <si>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</si>
  <si>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</si>
  <si>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</si>
  <si>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</si>
  <si>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</si>
  <si>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</si>
  <si>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</si>
  <si>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</si>
  <si>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</si>
  <si>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</si>
  <si>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</si>
  <si>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</si>
  <si>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</si>
  <si>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</si>
  <si>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</si>
  <si>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</si>
  <si>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</si>
  <si>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</si>
  <si>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</si>
  <si>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</si>
  <si>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</si>
  <si>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</si>
  <si>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</si>
  <si>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</si>
  <si>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</si>
  <si>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</si>
  <si>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</si>
  <si>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</si>
  <si>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</si>
  <si>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</si>
  <si>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</si>
  <si>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</si>
  <si>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</si>
  <si>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</si>
  <si>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</si>
  <si>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</si>
  <si>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</si>
  <si>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</si>
  <si>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</si>
  <si>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</si>
  <si>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</si>
  <si>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</si>
  <si>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</si>
  <si>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</si>
  <si>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</si>
  <si>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</si>
  <si>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</si>
  <si>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</si>
  <si>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</si>
  <si>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</si>
  <si>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</si>
  <si>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</si>
  <si>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</si>
  <si>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</si>
  <si>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</si>
  <si>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</si>
  <si>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</si>
  <si>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</si>
  <si>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</si>
  <si>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</si>
  <si>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</si>
  <si>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</si>
  <si>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</si>
  <si>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</si>
  <si>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</si>
  <si>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</si>
  <si>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</si>
  <si>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</si>
  <si>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</si>
  <si>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</si>
  <si>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</si>
  <si>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</si>
  <si>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</si>
  <si>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</si>
  <si>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</si>
  <si>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</si>
  <si>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</si>
  <si>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</si>
  <si>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</si>
  <si>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</si>
  <si>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</si>
  <si>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</si>
  <si>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</si>
  <si>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</si>
  <si>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</si>
  <si>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</si>
  <si>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</si>
  <si>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</si>
  <si>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</si>
  <si>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</si>
  <si>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</si>
  <si>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</si>
  <si>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</si>
  <si>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</si>
  <si>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</si>
  <si>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</si>
  <si>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</si>
  <si>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</si>
  <si>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</si>
  <si>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</si>
  <si>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</si>
  <si>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</si>
  <si>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</si>
  <si>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</si>
  <si>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</si>
  <si>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</si>
  <si>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</si>
  <si>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</si>
  <si>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</si>
  <si>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</si>
  <si>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</si>
  <si>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</si>
  <si>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</si>
  <si>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</si>
  <si>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</si>
  <si>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</si>
  <si>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</si>
  <si>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</si>
  <si>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</si>
  <si>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</si>
  <si>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</si>
  <si>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</si>
  <si>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</si>
  <si>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</si>
  <si>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</si>
  <si>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</si>
  <si>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</si>
  <si>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</si>
  <si>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</si>
  <si>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</si>
  <si>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</si>
  <si>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</si>
  <si>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</si>
  <si>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</si>
  <si>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</si>
  <si>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</si>
  <si>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</si>
  <si>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</si>
  <si>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</si>
  <si>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</si>
  <si>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</si>
  <si>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</si>
  <si>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</si>
  <si>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</si>
  <si>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</si>
  <si>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</si>
  <si>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</si>
  <si>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</si>
  <si>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</si>
  <si>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</si>
  <si>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</si>
  <si>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</si>
  <si>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</si>
  <si>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</si>
  <si>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</si>
  <si>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</si>
  <si>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</si>
  <si>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</si>
  <si>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</si>
  <si>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</si>
  <si>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</si>
  <si>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</si>
  <si>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</si>
  <si>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</si>
  <si>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</si>
  <si>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</si>
  <si>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</si>
  <si>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</si>
  <si>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</si>
  <si>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</si>
  <si>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</si>
  <si>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</si>
  <si>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</si>
  <si>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</si>
  <si>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</si>
  <si>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</si>
  <si>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</si>
  <si>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</si>
  <si>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</si>
  <si>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</si>
  <si>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</si>
  <si>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</si>
  <si>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</si>
  <si>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</si>
  <si>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</si>
  <si>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</si>
  <si>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</si>
  <si>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</si>
  <si>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</si>
  <si>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</si>
  <si>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</si>
  <si>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</si>
  <si>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</si>
  <si>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</si>
  <si>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</si>
  <si>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</si>
  <si>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</si>
  <si>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</si>
  <si>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</si>
  <si>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</si>
  <si>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</si>
  <si>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</si>
  <si>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</si>
  <si>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</si>
  <si>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</si>
  <si>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</si>
  <si>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</si>
  <si>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</si>
  <si>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</si>
  <si>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</si>
  <si>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</si>
  <si>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</si>
  <si>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</si>
  <si>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</si>
  <si>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</si>
  <si>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</si>
  <si>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</si>
  <si>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</si>
  <si>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</si>
  <si>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</si>
  <si>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</si>
  <si>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</si>
  <si>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</si>
  <si>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</si>
  <si>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</si>
  <si>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</si>
  <si>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</si>
  <si>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</si>
  <si>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</si>
  <si>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</si>
  <si>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</si>
  <si>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</si>
  <si>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</si>
  <si>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</si>
  <si>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</si>
  <si>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</si>
  <si>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</si>
  <si>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</si>
  <si>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</si>
  <si>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</si>
  <si>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</si>
  <si>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</si>
  <si>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</si>
  <si>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</si>
  <si>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</si>
  <si>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</si>
  <si>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</si>
  <si>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</si>
  <si>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</si>
  <si>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</si>
  <si>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</si>
  <si>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</si>
  <si>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</si>
  <si>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</si>
  <si>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</si>
  <si>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</si>
  <si>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</si>
  <si>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</si>
  <si>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</si>
  <si>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</si>
  <si>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</si>
  <si>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</si>
  <si>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</si>
  <si>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</si>
  <si>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</si>
  <si>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</si>
  <si>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</si>
  <si>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</si>
  <si>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</si>
  <si>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</si>
  <si>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</si>
  <si>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</si>
  <si>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</si>
  <si>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</si>
  <si>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</si>
  <si>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</si>
  <si>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</si>
  <si>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</si>
  <si>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</si>
  <si>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</si>
  <si>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</si>
  <si>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</si>
  <si>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</si>
  <si>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</si>
  <si>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</si>
  <si>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</si>
  <si>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</si>
  <si>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</si>
  <si>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</si>
  <si>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</si>
  <si>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</si>
  <si>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</si>
  <si>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</si>
  <si>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</si>
  <si>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</si>
  <si>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</si>
  <si>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</si>
  <si>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</si>
  <si>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</si>
  <si>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</si>
  <si>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</si>
  <si>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</si>
  <si>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</si>
  <si>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</si>
  <si>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</si>
  <si>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</si>
  <si>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</si>
  <si>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</si>
  <si>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</si>
  <si>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</si>
  <si>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</si>
  <si>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</si>
  <si>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</si>
  <si>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</si>
  <si>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</si>
  <si>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</si>
  <si>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</si>
  <si>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</si>
  <si>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</si>
  <si>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</si>
  <si>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</si>
  <si>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</si>
  <si>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</si>
  <si>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</si>
  <si>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</si>
  <si>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</si>
  <si>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</si>
  <si>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</si>
  <si>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</si>
  <si>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</si>
  <si>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</si>
  <si>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</si>
  <si>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</si>
  <si>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</si>
  <si>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</si>
  <si>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</si>
  <si>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</si>
  <si>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</si>
  <si>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</si>
  <si>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</si>
  <si>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</si>
  <si>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</si>
  <si>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</si>
  <si>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</si>
  <si>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</si>
  <si>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</si>
  <si>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</si>
  <si>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</si>
  <si>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</si>
  <si>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</si>
  <si>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</si>
  <si>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</si>
  <si>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</si>
  <si>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</si>
  <si>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</si>
  <si>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</si>
  <si>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</si>
  <si>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</si>
  <si>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</si>
  <si>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</si>
  <si>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</si>
  <si>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</si>
  <si>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</si>
  <si>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</si>
  <si>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</si>
  <si>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</si>
  <si>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</si>
  <si>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</si>
  <si>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</si>
  <si>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</si>
  <si>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</si>
  <si>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</si>
  <si>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</si>
  <si>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</si>
  <si>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</si>
  <si>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</si>
  <si>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</si>
  <si>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</si>
  <si>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</si>
  <si>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</si>
  <si>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</si>
  <si>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</si>
  <si>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</si>
  <si>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</si>
  <si>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</si>
  <si>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</si>
  <si>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</si>
  <si>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</si>
  <si>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</si>
  <si>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</si>
  <si>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</si>
  <si>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</si>
  <si>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</si>
  <si>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</si>
  <si>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</si>
  <si>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</si>
  <si>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</si>
  <si>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</si>
  <si>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</si>
  <si>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</si>
  <si>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</si>
  <si>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</si>
  <si>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</si>
  <si>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</si>
  <si>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</si>
  <si>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</si>
  <si>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</si>
  <si>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</si>
  <si>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</si>
  <si>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</si>
  <si>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</si>
  <si>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</si>
  <si>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</si>
  <si>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</si>
  <si>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</si>
  <si>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</si>
  <si>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</si>
  <si>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</si>
  <si>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</si>
  <si>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</si>
  <si>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</si>
  <si>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</si>
  <si>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</si>
  <si>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</si>
  <si>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</si>
  <si>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</si>
  <si>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</si>
  <si>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</si>
  <si>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</si>
  <si>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</si>
  <si>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</si>
  <si>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</si>
  <si>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</si>
  <si>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</si>
  <si>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</si>
  <si>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</si>
  <si>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</si>
  <si>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</si>
  <si>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</si>
  <si>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</si>
  <si>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</si>
  <si>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</si>
  <si>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</si>
  <si>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</si>
  <si>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</si>
  <si>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</si>
  <si>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</si>
  <si>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</si>
  <si>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</si>
  <si>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</si>
  <si>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</si>
  <si>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</si>
  <si>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</si>
  <si>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</si>
  <si>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</si>
  <si>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</si>
  <si>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</si>
  <si>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</si>
  <si>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</si>
  <si>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</si>
  <si>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</si>
  <si>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</si>
  <si>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</si>
  <si>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</si>
  <si>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</si>
  <si>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</si>
  <si>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</si>
  <si>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</si>
  <si>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</si>
  <si>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</si>
  <si>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</si>
  <si>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</si>
  <si>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</si>
  <si>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</si>
  <si>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</si>
  <si>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</si>
  <si>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</si>
  <si>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</si>
  <si>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</si>
  <si>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</si>
  <si>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</si>
  <si>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</si>
  <si>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</si>
  <si>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</si>
  <si>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</si>
  <si>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</si>
  <si>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</si>
  <si>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</si>
  <si>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</si>
  <si>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</si>
  <si>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</si>
  <si>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</si>
  <si>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</si>
  <si>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</si>
  <si>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</si>
  <si>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</si>
  <si>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</si>
  <si>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</si>
  <si>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</si>
  <si>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</si>
  <si>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</si>
  <si>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</si>
  <si>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</si>
  <si>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</si>
  <si>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</si>
  <si>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</si>
  <si>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</si>
  <si>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</si>
  <si>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</si>
  <si>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</si>
  <si>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</si>
  <si>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</si>
  <si>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</si>
  <si>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</si>
  <si>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</si>
  <si>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</si>
  <si>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</si>
  <si>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</si>
  <si>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</si>
  <si>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</si>
  <si>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</si>
  <si>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</si>
  <si>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</si>
  <si>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</si>
  <si>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</si>
  <si>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</si>
  <si>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</si>
  <si>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</si>
  <si>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</si>
  <si>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</si>
  <si>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</si>
  <si>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</si>
  <si>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</si>
  <si>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</si>
  <si>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</si>
  <si>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</si>
  <si>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</si>
  <si>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</si>
  <si>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</si>
  <si>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</si>
  <si>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</si>
  <si>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</si>
  <si>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</si>
  <si>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</si>
  <si>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</si>
  <si>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</si>
  <si>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</si>
  <si>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</si>
  <si>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</si>
  <si>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</si>
  <si>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</si>
  <si>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</si>
  <si>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</si>
  <si>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</si>
  <si>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</si>
  <si>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</si>
  <si>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</si>
  <si>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</si>
  <si>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</si>
  <si>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</si>
  <si>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</si>
  <si>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</si>
  <si>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</si>
  <si>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</si>
  <si>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</si>
  <si>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</si>
  <si>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</si>
  <si>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</si>
  <si>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</si>
  <si>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</si>
  <si>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</si>
  <si>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</si>
  <si>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</si>
  <si>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</si>
  <si>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</si>
  <si>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</si>
  <si>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</si>
  <si>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</si>
  <si>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</si>
  <si>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</si>
  <si>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</si>
  <si>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</si>
  <si>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</si>
  <si>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</si>
  <si>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</si>
  <si>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</si>
  <si>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</si>
  <si>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</si>
  <si>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</si>
  <si>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</si>
  <si>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</si>
  <si>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</si>
  <si>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</si>
  <si>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</si>
  <si>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</si>
  <si>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</si>
  <si>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</si>
  <si>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</si>
  <si>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</si>
  <si>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</si>
  <si>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</si>
  <si>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</si>
  <si>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</si>
  <si>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</si>
  <si>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</si>
  <si>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</si>
  <si>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</si>
  <si>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</si>
  <si>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</si>
  <si>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</si>
  <si>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</si>
  <si>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</si>
  <si>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</si>
  <si>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</si>
  <si>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</si>
  <si>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</si>
  <si>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</si>
  <si>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</si>
  <si>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</si>
  <si>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</si>
  <si>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</si>
  <si>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</si>
  <si>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</si>
  <si>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</si>
  <si>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</si>
  <si>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</si>
  <si>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</si>
  <si>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</si>
  <si>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</si>
  <si>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</si>
  <si>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</si>
  <si>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</si>
  <si>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</si>
  <si>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</si>
  <si>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</si>
  <si>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</si>
  <si>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</si>
  <si>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</si>
  <si>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</si>
  <si>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</si>
  <si>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</si>
  <si>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</si>
  <si>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</si>
  <si>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</si>
  <si>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</si>
  <si>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</si>
  <si>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</si>
  <si>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</si>
  <si>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</si>
  <si>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</si>
  <si>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</si>
  <si>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</si>
  <si>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</si>
  <si>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</si>
  <si>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</si>
  <si>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</si>
  <si>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</si>
  <si>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</si>
  <si>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</si>
  <si>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</si>
  <si>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</si>
  <si>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</si>
  <si>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</si>
  <si>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</si>
  <si>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</si>
  <si>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</si>
  <si>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</si>
  <si>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</si>
  <si>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</si>
  <si>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</si>
  <si>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</si>
  <si>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</si>
  <si>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</si>
  <si>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</si>
  <si>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</si>
  <si>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</si>
  <si>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</si>
  <si>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</si>
  <si>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</si>
  <si>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</si>
  <si>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</si>
  <si>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</si>
  <si>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</si>
  <si>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</si>
  <si>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</si>
  <si>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</si>
  <si>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</si>
  <si>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</si>
  <si>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</si>
  <si>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</si>
  <si>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</si>
  <si>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</si>
  <si>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</si>
  <si>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</si>
  <si>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</si>
  <si>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</si>
  <si>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</si>
  <si>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</si>
  <si>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</si>
  <si>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</si>
  <si>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</si>
  <si>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</si>
  <si>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</si>
  <si>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</si>
  <si>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</si>
  <si>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</si>
  <si>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</si>
  <si>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</si>
  <si>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</si>
  <si>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</si>
  <si>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</si>
  <si>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</si>
  <si>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</si>
  <si>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</si>
  <si>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</si>
  <si>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</si>
  <si>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</si>
  <si>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</si>
  <si>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</si>
  <si>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</si>
  <si>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</si>
  <si>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</si>
  <si>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</si>
  <si>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</si>
  <si>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</si>
  <si>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</si>
  <si>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</si>
  <si>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</si>
  <si>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</si>
  <si>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</si>
  <si>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</si>
  <si>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</si>
  <si>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</si>
  <si>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</si>
  <si>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</si>
  <si>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</si>
  <si>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</si>
  <si>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</si>
  <si>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</si>
  <si>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</si>
  <si>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</si>
  <si>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</si>
  <si>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</si>
  <si>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</si>
  <si>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</si>
  <si>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</si>
  <si>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</si>
  <si>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</si>
  <si>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</si>
  <si>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</si>
  <si>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</si>
  <si>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</si>
  <si>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</si>
  <si>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</si>
  <si>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</si>
  <si>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</si>
  <si>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</si>
  <si>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</si>
  <si>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</si>
  <si>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</si>
  <si>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</si>
  <si>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</si>
  <si>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</si>
  <si>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</si>
  <si>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</si>
  <si>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</si>
  <si>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</si>
  <si>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</si>
  <si>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</si>
  <si>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</si>
  <si>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</si>
  <si>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</si>
  <si>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</si>
  <si>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</si>
  <si>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</si>
  <si>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</si>
  <si>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</si>
  <si>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</si>
  <si>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</si>
  <si>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</si>
  <si>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</si>
  <si>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</si>
  <si>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</si>
  <si>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</si>
  <si>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</si>
  <si>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</si>
  <si>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</si>
  <si>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</si>
  <si>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</si>
  <si>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</si>
  <si>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</si>
  <si>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</si>
  <si>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</si>
  <si>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</si>
  <si>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</si>
  <si>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</si>
  <si>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</si>
  <si>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</si>
  <si>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</si>
  <si>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</si>
  <si>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</si>
  <si>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</si>
  <si>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</si>
  <si>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</si>
  <si>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</si>
  <si>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</si>
  <si>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</si>
  <si>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</si>
  <si>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</si>
  <si>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</si>
  <si>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</si>
  <si>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</si>
  <si>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</si>
  <si>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</si>
  <si>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</si>
  <si>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</si>
  <si>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</si>
  <si>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</si>
  <si>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</si>
  <si>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</si>
  <si>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</si>
  <si>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</si>
  <si>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</si>
  <si>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</si>
  <si>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</si>
  <si>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</si>
  <si>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</si>
  <si>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</si>
  <si>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</si>
  <si>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</si>
  <si>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</si>
  <si>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</si>
  <si>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</si>
  <si>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</si>
  <si>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</si>
  <si>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</si>
  <si>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</si>
  <si>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</si>
  <si>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</si>
  <si>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</si>
  <si>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</si>
  <si>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</si>
  <si>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</si>
  <si>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</si>
  <si>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</si>
  <si>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</si>
  <si>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</si>
  <si>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</si>
  <si>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</si>
  <si>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</si>
  <si>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</si>
  <si>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</si>
  <si>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</si>
  <si>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</si>
  <si>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</si>
  <si>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</si>
  <si>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</si>
  <si>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</si>
  <si>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</si>
  <si>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</si>
  <si>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</si>
  <si>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</si>
  <si>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</si>
  <si>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</si>
  <si>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</si>
  <si>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</si>
  <si>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</si>
  <si>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</si>
  <si>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</si>
  <si>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</si>
  <si>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</si>
  <si>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</si>
  <si>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</si>
  <si>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</si>
  <si>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</si>
  <si>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</si>
  <si>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</si>
  <si>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</si>
  <si>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</si>
  <si>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</si>
  <si>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</si>
  <si>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</si>
  <si>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</si>
  <si>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</si>
  <si>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</si>
  <si>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</si>
  <si>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</si>
  <si>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</si>
  <si>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</si>
  <si>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</si>
  <si>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</si>
  <si>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</si>
  <si>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</si>
  <si>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</si>
  <si>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</si>
  <si>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</si>
  <si>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</si>
  <si>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</si>
  <si>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</si>
  <si>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</si>
  <si>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</si>
  <si>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</si>
  <si>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</si>
  <si>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</si>
  <si>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</si>
  <si>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</si>
  <si>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</si>
  <si>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</si>
  <si>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</si>
  <si>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</si>
  <si>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</si>
  <si>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</si>
  <si>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</si>
  <si>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</si>
  <si>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</si>
  <si>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</si>
  <si>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</si>
  <si>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</si>
  <si>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</si>
  <si>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</si>
  <si>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</si>
  <si>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</si>
  <si>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</si>
  <si>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</si>
  <si>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</si>
  <si>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</si>
  <si>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</si>
  <si>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</si>
  <si>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</si>
  <si>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</si>
  <si>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</si>
  <si>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</si>
  <si>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</si>
  <si>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</si>
  <si>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</si>
  <si>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</si>
  <si>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</si>
  <si>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</si>
  <si>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</si>
  <si>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</si>
  <si>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</si>
  <si>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</si>
  <si>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</si>
  <si>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</si>
  <si>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</si>
  <si>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</si>
  <si>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</si>
  <si>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</si>
  <si>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</si>
  <si>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</si>
  <si>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</si>
  <si>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</si>
  <si>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</si>
  <si>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</si>
  <si>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</si>
  <si>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</si>
  <si>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</si>
  <si>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</si>
  <si>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</si>
  <si>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</si>
  <si>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</si>
  <si>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</si>
  <si>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</si>
  <si>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</si>
  <si>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</si>
  <si>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</si>
  <si>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</si>
  <si>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</si>
  <si>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</si>
  <si>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</si>
  <si>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</si>
  <si>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</si>
  <si>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</si>
  <si>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</si>
  <si>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</si>
  <si>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</si>
  <si>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</si>
  <si>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</si>
  <si>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</si>
  <si>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</si>
  <si>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</si>
  <si>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</si>
  <si>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</si>
  <si>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</si>
  <si>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</si>
  <si>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</si>
  <si>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</si>
  <si>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</si>
  <si>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</si>
  <si>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</si>
  <si>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</si>
  <si>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</si>
  <si>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</si>
  <si>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</si>
  <si>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</si>
  <si>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</si>
  <si>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</si>
  <si>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</si>
  <si>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</si>
  <si>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</si>
  <si>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</si>
  <si>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</si>
  <si>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</si>
  <si>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</si>
  <si>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</si>
  <si>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</si>
  <si>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</si>
  <si>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</si>
  <si>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</si>
  <si>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</si>
  <si>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</si>
  <si>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</si>
  <si>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</si>
  <si>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</si>
  <si>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</si>
  <si>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</si>
  <si>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</si>
  <si>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</si>
  <si>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</si>
  <si>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</si>
  <si>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</si>
  <si>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</si>
  <si>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</si>
  <si>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</si>
  <si>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</si>
  <si>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</si>
  <si>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</si>
  <si>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</si>
  <si>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</si>
  <si>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</si>
  <si>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</si>
  <si>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</si>
  <si>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</si>
  <si>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</si>
  <si>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</si>
  <si>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</si>
  <si>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</si>
  <si>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</si>
  <si>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</si>
  <si>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</si>
  <si>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</si>
  <si>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</si>
  <si>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</si>
  <si>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</si>
  <si>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</si>
  <si>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</si>
  <si>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</si>
  <si>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</si>
  <si>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</si>
  <si>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</si>
  <si>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</si>
  <si>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</si>
  <si>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</si>
  <si>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</si>
  <si>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</si>
  <si>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</si>
  <si>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</si>
  <si>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</si>
  <si>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</si>
  <si>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</si>
  <si>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</si>
  <si>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</si>
  <si>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</si>
  <si>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</si>
  <si>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</si>
  <si>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</si>
  <si>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</si>
  <si>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</si>
  <si>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</si>
  <si>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</si>
  <si>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</si>
  <si>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</si>
  <si>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</si>
  <si>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</si>
  <si>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</si>
  <si>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</si>
  <si>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</si>
  <si>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</si>
  <si>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</si>
  <si>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</si>
  <si>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</si>
  <si>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</si>
  <si>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</si>
  <si>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</si>
  <si>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</si>
  <si>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</si>
  <si>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</si>
  <si>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</si>
  <si>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</si>
  <si>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</si>
  <si>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</si>
  <si>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</si>
  <si>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</si>
  <si>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</si>
  <si>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</si>
  <si>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</si>
  <si>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</si>
  <si>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</si>
  <si>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</si>
  <si>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</si>
  <si>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</si>
  <si>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</si>
  <si>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</si>
  <si>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</si>
  <si>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</si>
  <si>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</si>
  <si>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</si>
  <si>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</si>
  <si>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</si>
  <si>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</si>
  <si>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</si>
  <si>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</si>
  <si>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</si>
  <si>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</si>
  <si>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</si>
  <si>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</si>
  <si>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</si>
  <si>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</si>
  <si>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</si>
  <si>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</si>
  <si>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</si>
  <si>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</si>
  <si>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</si>
  <si>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</si>
  <si>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</si>
  <si>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</si>
  <si>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</si>
  <si>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</si>
  <si>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</si>
  <si>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</si>
  <si>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</si>
  <si>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</si>
  <si>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</si>
  <si>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</si>
  <si>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</si>
  <si>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</si>
  <si>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</si>
  <si>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</si>
  <si>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</si>
  <si>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</si>
  <si>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</si>
  <si>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</si>
  <si>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</si>
  <si>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</si>
  <si>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</si>
  <si>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</si>
  <si>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</si>
  <si>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</si>
  <si>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</si>
  <si>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</si>
  <si>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</si>
  <si>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</si>
  <si>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</si>
  <si>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</si>
  <si>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</si>
  <si>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</si>
  <si>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</si>
  <si>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</si>
  <si>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</si>
  <si>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</si>
  <si>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</si>
  <si>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</si>
  <si>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</si>
  <si>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</si>
  <si>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</si>
  <si>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</si>
  <si>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</si>
  <si>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</si>
  <si>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</si>
  <si>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</si>
  <si>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</si>
  <si>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</si>
  <si>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</si>
  <si>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</si>
  <si>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</si>
  <si>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</si>
  <si>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</si>
  <si>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</si>
  <si>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</si>
  <si>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</si>
  <si>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</si>
  <si>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</si>
  <si>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</si>
  <si>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</si>
  <si>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</si>
  <si>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</si>
  <si>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</si>
  <si>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</si>
  <si>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</si>
  <si>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</si>
  <si>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</si>
  <si>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</si>
  <si>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</si>
  <si>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</si>
  <si>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</si>
  <si>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</si>
  <si>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</si>
  <si>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</si>
  <si>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</si>
  <si>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</si>
  <si>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</si>
  <si>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</si>
  <si>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</si>
  <si>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</si>
  <si>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</si>
  <si>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</si>
  <si>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</si>
  <si>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</si>
  <si>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</si>
  <si>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</si>
  <si>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</si>
  <si>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</si>
  <si>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</si>
  <si>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</si>
  <si>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</si>
  <si>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</si>
  <si>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</si>
  <si>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</si>
  <si>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</si>
  <si>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</si>
  <si>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</si>
  <si>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</si>
  <si>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</si>
  <si>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</si>
  <si>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</si>
  <si>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</si>
  <si>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</si>
  <si>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</si>
  <si>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</si>
  <si>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</si>
  <si>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</si>
  <si>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</si>
  <si>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</si>
  <si>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</si>
  <si>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</si>
  <si>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</si>
  <si>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</si>
  <si>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</si>
  <si>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</si>
  <si>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</si>
  <si>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</si>
  <si>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</si>
  <si>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</si>
  <si>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</si>
  <si>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</si>
  <si>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</si>
  <si>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</si>
  <si>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</si>
  <si>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</si>
  <si>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</si>
  <si>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</si>
  <si>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</si>
  <si>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</si>
  <si>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</si>
  <si>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</si>
  <si>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</si>
  <si>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</si>
  <si>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</si>
  <si>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</si>
  <si>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</si>
  <si>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</si>
  <si>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</si>
  <si>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</si>
  <si>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</si>
  <si>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</si>
  <si>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</si>
  <si>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</si>
  <si>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</si>
  <si>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</si>
  <si>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</si>
  <si>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</si>
  <si>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</si>
  <si>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</si>
  <si>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</si>
  <si>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</si>
  <si>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</si>
  <si>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</si>
  <si>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</si>
  <si>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</si>
  <si>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</si>
  <si>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</si>
  <si>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</si>
  <si>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</si>
  <si>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</si>
  <si>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</si>
  <si>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</si>
  <si>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</si>
  <si>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</si>
  <si>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</si>
  <si>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</si>
  <si>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</si>
  <si>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</si>
  <si>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</si>
  <si>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</si>
  <si>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</si>
  <si>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</si>
  <si>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</si>
  <si>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</si>
  <si>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</si>
  <si>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</si>
  <si>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</si>
  <si>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</si>
  <si>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</si>
  <si>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</si>
  <si>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</si>
  <si>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</si>
  <si>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</si>
  <si>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</si>
  <si>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</si>
  <si>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</si>
  <si>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</si>
  <si>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</si>
  <si>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</si>
  <si>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</si>
  <si>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</si>
  <si>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</si>
  <si>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</si>
  <si>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</si>
  <si>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</si>
  <si>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</si>
  <si>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</si>
  <si>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</si>
  <si>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</si>
  <si>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</si>
  <si>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</si>
  <si>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</si>
  <si>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</si>
  <si>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</si>
  <si>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</si>
  <si>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</si>
  <si>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</si>
  <si>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</si>
  <si>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</si>
  <si>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</si>
  <si>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</si>
  <si>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</si>
  <si>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</si>
  <si>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</si>
  <si>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</si>
  <si>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</si>
  <si>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</si>
  <si>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</si>
  <si>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</si>
  <si>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</si>
  <si>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</si>
  <si>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</si>
  <si>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</si>
  <si>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</si>
  <si>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</si>
  <si>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</si>
  <si>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</si>
  <si>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</si>
  <si>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</si>
  <si>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</si>
  <si>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</si>
  <si>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</si>
  <si>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</si>
  <si>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</si>
  <si>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</si>
  <si>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</si>
  <si>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</si>
  <si>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</si>
  <si>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</si>
  <si>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</si>
  <si>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</si>
  <si>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</si>
  <si>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</si>
  <si>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</si>
  <si>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</si>
  <si>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</si>
  <si>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</si>
  <si>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</si>
  <si>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</si>
  <si>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</si>
  <si>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</si>
  <si>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</si>
  <si>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</si>
  <si>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</si>
  <si>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</si>
  <si>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</si>
  <si>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</si>
  <si>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</si>
  <si>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</si>
  <si>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</si>
  <si>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</si>
  <si>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</si>
  <si>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</si>
  <si>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</si>
  <si>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</si>
  <si>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</si>
  <si>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</si>
  <si>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</si>
  <si>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</si>
  <si>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</si>
  <si>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</si>
  <si>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</si>
  <si>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</si>
  <si>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</si>
  <si>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</si>
  <si>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</si>
  <si>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</si>
  <si>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</si>
  <si>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</si>
  <si>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</si>
  <si>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</si>
  <si>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</si>
  <si>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</si>
  <si>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</si>
  <si>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</si>
  <si>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</si>
  <si>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</si>
  <si>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</si>
  <si>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</si>
  <si>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</si>
  <si>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</si>
  <si>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</si>
  <si>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</si>
  <si>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</si>
  <si>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</si>
  <si>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</si>
  <si>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</si>
  <si>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</si>
  <si>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</si>
  <si>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</si>
  <si>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</si>
  <si>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</si>
  <si>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</si>
  <si>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</si>
  <si>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</si>
  <si>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</si>
  <si>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</si>
  <si>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</si>
  <si>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</si>
  <si>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</si>
  <si>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</si>
  <si>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</si>
  <si>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</si>
  <si>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</si>
  <si>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</si>
  <si>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</si>
  <si>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</si>
  <si>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</si>
  <si>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</si>
  <si>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</si>
  <si>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</si>
  <si>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</si>
  <si>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</si>
  <si>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</si>
  <si>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</si>
  <si>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</si>
  <si>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</si>
  <si>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</si>
  <si>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</si>
  <si>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</si>
  <si>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</si>
  <si>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</si>
  <si>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</si>
  <si>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</si>
  <si>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</si>
  <si>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</si>
  <si>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</si>
  <si>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</si>
  <si>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</si>
  <si>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</si>
  <si>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</si>
  <si>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</si>
  <si>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</si>
  <si>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</si>
  <si>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</si>
  <si>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</si>
  <si>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</si>
  <si>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</si>
  <si>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</si>
  <si>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</si>
  <si>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</si>
  <si>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</si>
  <si>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</si>
  <si>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</si>
  <si>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</si>
  <si>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</si>
  <si>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</si>
  <si>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</si>
  <si>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</si>
  <si>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</si>
  <si>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</si>
  <si>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</si>
  <si>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</si>
  <si>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</si>
  <si>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</si>
  <si>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</si>
  <si>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</si>
  <si>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</si>
  <si>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</si>
  <si>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</si>
  <si>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</si>
  <si>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</si>
  <si>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</si>
  <si>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</si>
  <si>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</si>
  <si>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</si>
  <si>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</si>
  <si>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</si>
  <si>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</si>
  <si>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</si>
  <si>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</si>
  <si>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</si>
  <si>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</si>
  <si>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</si>
  <si>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</si>
  <si>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</si>
  <si>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</si>
  <si>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</si>
  <si>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</si>
  <si>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</si>
  <si>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</si>
  <si>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</si>
  <si>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</si>
  <si>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</si>
  <si>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</si>
  <si>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</si>
  <si>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</si>
  <si>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</si>
  <si>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</si>
  <si>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</si>
  <si>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</si>
  <si>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</si>
  <si>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</si>
  <si>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</si>
  <si>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</si>
  <si>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</si>
  <si>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</si>
  <si>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</si>
  <si>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</si>
  <si>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</si>
  <si>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</si>
  <si>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</si>
  <si>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</si>
  <si>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</si>
  <si>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</si>
  <si>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</si>
  <si>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</si>
  <si>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</si>
  <si>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</si>
  <si>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</si>
  <si>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</si>
  <si>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</si>
  <si>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</si>
  <si>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</si>
  <si>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</si>
  <si>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</si>
  <si>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</si>
  <si>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</si>
  <si>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</si>
  <si>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</si>
  <si>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</si>
  <si>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</si>
  <si>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</si>
  <si>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</si>
  <si>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</si>
  <si>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</si>
  <si>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</si>
  <si>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</si>
  <si>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</si>
  <si>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</si>
  <si>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</si>
  <si>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</si>
  <si>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</si>
  <si>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</si>
  <si>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</si>
  <si>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</si>
  <si>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</si>
  <si>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</si>
  <si>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</si>
  <si>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</si>
  <si>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</si>
  <si>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</si>
  <si>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</si>
  <si>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</si>
  <si>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</si>
  <si>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</si>
  <si>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</si>
  <si>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</si>
  <si>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</si>
  <si>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</si>
  <si>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</si>
  <si>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</si>
  <si>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</si>
  <si>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</si>
  <si>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</si>
  <si>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</si>
  <si>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</si>
  <si>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</si>
  <si>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</si>
  <si>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</si>
  <si>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</si>
  <si>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</si>
  <si>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</si>
  <si>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</si>
  <si>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</si>
  <si>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</si>
  <si>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</si>
  <si>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</si>
  <si>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</si>
  <si>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</si>
  <si>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</si>
  <si>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</si>
  <si>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</si>
  <si>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</si>
  <si>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</si>
  <si>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</si>
  <si>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</si>
  <si>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</si>
  <si>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</si>
  <si>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</si>
  <si>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</si>
  <si>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</si>
  <si>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</si>
  <si>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</si>
  <si>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</si>
  <si>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</si>
  <si>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</si>
  <si>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</si>
  <si>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</si>
  <si>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</si>
  <si>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</si>
  <si>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</si>
  <si>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</si>
  <si>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</si>
  <si>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</si>
  <si>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</si>
  <si>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</si>
  <si>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</si>
  <si>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</si>
  <si>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</si>
  <si>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</si>
  <si>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</si>
  <si>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</si>
  <si>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</si>
  <si>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</si>
  <si>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</si>
  <si>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</si>
  <si>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</si>
  <si>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</si>
  <si>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</si>
  <si>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</si>
  <si>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</si>
  <si>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</si>
  <si>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</si>
  <si>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</si>
  <si>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</si>
  <si>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</si>
  <si>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</si>
  <si>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</si>
  <si>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</si>
  <si>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</si>
  <si>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</si>
  <si>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</si>
  <si>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</si>
  <si>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</si>
  <si>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</si>
  <si>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</si>
  <si>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</si>
  <si>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</si>
  <si>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</si>
  <si>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</si>
  <si>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</si>
  <si>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</si>
  <si>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</si>
  <si>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</si>
  <si>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</si>
  <si>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</si>
  <si>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</si>
  <si>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</si>
  <si>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</si>
  <si>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</si>
  <si>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</si>
  <si>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</si>
  <si>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</si>
  <si>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</si>
  <si>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</si>
  <si>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</si>
  <si>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</si>
  <si>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</si>
  <si>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</si>
  <si>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</si>
  <si>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</si>
  <si>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</si>
  <si>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</si>
  <si>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</si>
  <si>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</si>
  <si>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</si>
  <si>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</si>
  <si>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</si>
  <si>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</si>
  <si>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</si>
  <si>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</si>
  <si>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</si>
  <si>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</si>
  <si>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</si>
  <si>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</si>
  <si>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</si>
  <si>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</si>
  <si>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</si>
  <si>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</si>
  <si>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</si>
  <si>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</si>
  <si>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</si>
  <si>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</si>
  <si>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</si>
  <si>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</si>
  <si>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</si>
  <si>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</si>
  <si>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</si>
  <si>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</si>
  <si>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</si>
  <si>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</si>
  <si>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</si>
  <si>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</si>
  <si>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</si>
  <si>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</si>
  <si>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</si>
  <si>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</si>
  <si>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</si>
  <si>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</si>
  <si>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</si>
  <si>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</si>
  <si>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</si>
  <si>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</si>
  <si>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</si>
  <si>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</si>
  <si>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</si>
  <si>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</si>
  <si>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</si>
  <si>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</si>
  <si>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</si>
  <si>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</si>
  <si>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</si>
  <si>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</si>
  <si>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</si>
  <si>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</si>
  <si>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</si>
  <si>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</si>
  <si>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</si>
  <si>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</si>
  <si>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</si>
  <si>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</si>
  <si>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</si>
  <si>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</si>
  <si>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</si>
  <si>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</si>
  <si>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</si>
  <si>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</si>
  <si>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</si>
  <si>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</si>
  <si>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</si>
  <si>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</si>
  <si>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</si>
  <si>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</si>
  <si>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</si>
  <si>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</si>
  <si>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</si>
  <si>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</si>
  <si>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</si>
  <si>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</si>
  <si>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</si>
  <si>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</si>
  <si>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</si>
  <si>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</si>
  <si>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</si>
  <si>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</si>
  <si>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</si>
  <si>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</si>
  <si>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</si>
  <si>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</si>
  <si>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</si>
  <si>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</si>
  <si>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</si>
  <si>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</si>
  <si>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</si>
  <si>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</si>
  <si>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</si>
  <si>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</si>
  <si>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</si>
  <si>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</si>
  <si>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</si>
  <si>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</si>
  <si>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</si>
  <si>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</si>
  <si>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</si>
  <si>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</si>
  <si>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</si>
  <si>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</si>
  <si>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</si>
  <si>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</si>
  <si>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</si>
  <si>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</si>
  <si>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</si>
  <si>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</si>
  <si>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</si>
  <si>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</si>
  <si>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</si>
  <si>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</si>
  <si>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</si>
  <si>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</si>
  <si>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</si>
  <si>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</si>
  <si>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</si>
  <si>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</si>
  <si>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</si>
  <si>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</si>
  <si>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</si>
  <si>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</si>
  <si>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</si>
  <si>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</si>
  <si>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</si>
  <si>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</si>
  <si>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</si>
  <si>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</si>
  <si>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</si>
  <si>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</si>
  <si>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</si>
  <si>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</si>
  <si>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</si>
  <si>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</si>
  <si>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</si>
  <si>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</si>
  <si>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</si>
  <si>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</si>
  <si>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</si>
  <si>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</si>
  <si>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</si>
  <si>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</si>
  <si>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</si>
  <si>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</si>
  <si>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</si>
  <si>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</si>
  <si>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</si>
  <si>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</si>
  <si>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</si>
  <si>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</si>
  <si>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</si>
  <si>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</si>
  <si>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</si>
  <si>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</si>
  <si>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</si>
  <si>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</si>
  <si>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</si>
  <si>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</si>
  <si>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</si>
  <si>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</si>
  <si>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</si>
  <si>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</si>
  <si>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</si>
  <si>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</si>
  <si>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</si>
  <si>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</si>
  <si>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</si>
  <si>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</si>
  <si>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</si>
  <si>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</si>
  <si>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</si>
  <si>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</si>
  <si>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</si>
  <si>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</si>
  <si>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</si>
  <si>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</si>
  <si>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</si>
  <si>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</si>
  <si>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</si>
  <si>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</si>
  <si>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</si>
  <si>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</si>
  <si>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</si>
  <si>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</si>
  <si>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</si>
  <si>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</si>
  <si>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</si>
  <si>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</si>
  <si>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</si>
  <si>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</si>
  <si>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</si>
  <si>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</si>
  <si>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</si>
  <si>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</si>
  <si>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</si>
  <si>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</si>
  <si>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</si>
  <si>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</si>
  <si>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</si>
  <si>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</si>
  <si>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</si>
  <si>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</si>
  <si>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</si>
  <si>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</si>
  <si>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</si>
  <si>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</si>
  <si>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</si>
  <si>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</si>
  <si>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</si>
  <si>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</si>
  <si>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</si>
  <si>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</si>
  <si>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</si>
  <si>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</si>
  <si>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</si>
  <si>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</si>
  <si>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</si>
  <si>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</si>
  <si>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</si>
  <si>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</si>
  <si>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</si>
  <si>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</si>
  <si>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</si>
  <si>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</si>
  <si>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</si>
  <si>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</si>
  <si>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</si>
  <si>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</si>
  <si>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</si>
  <si>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</si>
  <si>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</si>
  <si>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</si>
  <si>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</si>
  <si>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</si>
  <si>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</si>
  <si>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</si>
  <si>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</si>
  <si>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</si>
  <si>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</si>
  <si>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</si>
  <si>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</si>
  <si>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</si>
  <si>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</si>
  <si>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</si>
  <si>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</si>
  <si>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</si>
  <si>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</si>
  <si>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</si>
  <si>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</si>
  <si>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</si>
  <si>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</si>
  <si>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</si>
  <si>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</si>
  <si>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</si>
  <si>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</si>
  <si>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</si>
  <si>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</si>
  <si>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</si>
  <si>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</si>
  <si>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</si>
  <si>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</si>
  <si>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</si>
  <si>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</si>
  <si>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</si>
  <si>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</si>
  <si>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</si>
  <si>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</si>
  <si>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</si>
  <si>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</si>
  <si>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</si>
  <si>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</si>
  <si>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</si>
  <si>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</si>
  <si>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</si>
  <si>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</si>
  <si>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</si>
  <si>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</si>
  <si>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</si>
  <si>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</si>
  <si>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</si>
  <si>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</si>
  <si>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</si>
  <si>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</si>
  <si>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</si>
  <si>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</si>
  <si>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</si>
  <si>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</si>
  <si>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</si>
  <si>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</si>
  <si>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</si>
  <si>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</si>
  <si>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</si>
  <si>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</si>
  <si>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</si>
  <si>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</si>
  <si>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</si>
  <si>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</si>
  <si>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</si>
  <si>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</si>
  <si>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</si>
  <si>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</si>
  <si>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</si>
  <si>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</si>
  <si>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</si>
  <si>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</si>
  <si>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</si>
  <si>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</si>
  <si>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</si>
  <si>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</si>
  <si>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</si>
  <si>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</si>
  <si>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</si>
  <si>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</si>
  <si>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</si>
  <si>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</si>
  <si>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</si>
  <si>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</si>
  <si>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</si>
  <si>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</si>
  <si>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</si>
  <si>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</si>
  <si>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</si>
  <si>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</si>
  <si>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</si>
  <si>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</si>
  <si>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</si>
  <si>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</si>
  <si>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</si>
  <si>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</si>
  <si>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</si>
  <si>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</si>
  <si>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</si>
  <si>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</si>
  <si>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</si>
  <si>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</si>
  <si>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</si>
  <si>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</si>
  <si>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</si>
  <si>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</si>
  <si>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</si>
  <si>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</si>
  <si>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</si>
  <si>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</si>
  <si>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</si>
  <si>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</si>
  <si>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</si>
  <si>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</si>
  <si>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</si>
  <si>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</si>
  <si>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</si>
  <si>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</si>
  <si>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</si>
  <si>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</si>
  <si>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</si>
  <si>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</si>
  <si>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</si>
  <si>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</si>
  <si>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</si>
  <si>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</si>
  <si>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</si>
  <si>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</si>
  <si>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</si>
  <si>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</si>
  <si>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</si>
  <si>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</si>
  <si>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</si>
  <si>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</si>
  <si>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</si>
  <si>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</si>
  <si>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</si>
  <si>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</si>
  <si>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</si>
  <si>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</si>
  <si>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</si>
  <si>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</si>
  <si>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</si>
  <si>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</si>
  <si>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</si>
  <si>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</si>
  <si>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</si>
  <si>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</si>
  <si>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</si>
  <si>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</si>
  <si>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</si>
  <si>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</si>
  <si>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</si>
  <si>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</si>
  <si>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</si>
  <si>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</si>
  <si>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</si>
  <si>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</si>
  <si>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</si>
  <si>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</si>
  <si>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</si>
  <si>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</si>
  <si>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</si>
  <si>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</si>
  <si>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</si>
  <si>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</si>
  <si>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</si>
  <si>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</si>
  <si>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</si>
  <si>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</si>
  <si>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</si>
  <si>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</si>
  <si>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</si>
  <si>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</si>
  <si>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</si>
  <si>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</si>
  <si>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</si>
  <si>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</si>
  <si>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</si>
  <si>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</si>
  <si>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</si>
  <si>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</si>
  <si>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</si>
  <si>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</si>
  <si>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</si>
  <si>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</si>
  <si>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</si>
  <si>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</si>
  <si>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</si>
  <si>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</si>
  <si>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</si>
  <si>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</si>
  <si>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</si>
  <si>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</si>
  <si>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</si>
  <si>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</si>
  <si>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</si>
  <si>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</si>
  <si>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</si>
  <si>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</si>
  <si>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</si>
  <si>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</si>
  <si>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</si>
  <si>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</si>
  <si>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</si>
  <si>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</si>
  <si>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</si>
  <si>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</si>
  <si>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</si>
  <si>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</si>
  <si>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</si>
  <si>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</si>
  <si>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</si>
  <si>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</si>
  <si>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</si>
  <si>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</si>
  <si>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</si>
  <si>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</si>
  <si>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</si>
  <si>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</si>
  <si>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</si>
  <si>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</si>
  <si>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</si>
  <si>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</si>
  <si>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</si>
  <si>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</si>
  <si>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</si>
  <si>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</si>
  <si>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</si>
  <si>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</si>
  <si>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</si>
  <si>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</si>
  <si>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</si>
  <si>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</si>
  <si>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</si>
  <si>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</si>
  <si>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</si>
  <si>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</si>
  <si>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</si>
  <si>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</si>
  <si>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</si>
  <si>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</si>
  <si>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</si>
  <si>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</si>
  <si>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</si>
  <si>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</si>
  <si>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</si>
  <si>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</si>
  <si>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</si>
  <si>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</si>
  <si>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</si>
  <si>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</si>
  <si>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</si>
  <si>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</si>
  <si>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</si>
  <si>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</si>
  <si>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</si>
  <si>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</si>
  <si>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</si>
  <si>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</si>
  <si>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</si>
  <si>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</si>
  <si>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</si>
  <si>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</si>
  <si>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</si>
  <si>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</si>
  <si>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</si>
  <si>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</si>
  <si>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</si>
  <si>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</si>
  <si>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</si>
  <si>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</si>
  <si>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</si>
  <si>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</si>
  <si>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</si>
  <si>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</si>
  <si>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</si>
  <si>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</si>
  <si>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</si>
  <si>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</si>
  <si>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</si>
  <si>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</si>
  <si>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</si>
  <si>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</si>
  <si>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</si>
  <si>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</si>
  <si>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</si>
  <si>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</si>
  <si>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</si>
  <si>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</si>
  <si>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</si>
  <si>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</si>
  <si>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</si>
  <si>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</si>
  <si>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</si>
  <si>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</si>
  <si>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</si>
  <si>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</si>
  <si>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</si>
  <si>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</si>
  <si>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</si>
  <si>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</si>
  <si>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</si>
  <si>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</si>
  <si>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</si>
  <si>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</si>
  <si>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</si>
  <si>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</si>
  <si>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</si>
  <si>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</si>
  <si>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</si>
  <si>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</si>
  <si>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</si>
  <si>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</si>
  <si>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</si>
  <si>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</si>
  <si>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</si>
  <si>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</si>
  <si>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</si>
  <si>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</si>
  <si>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</si>
  <si>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</si>
  <si>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</si>
  <si>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</si>
  <si>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</si>
  <si>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</si>
  <si>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</si>
  <si>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</si>
  <si>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</si>
  <si>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</si>
  <si>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</si>
  <si>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</si>
  <si>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</si>
  <si>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</si>
  <si>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</si>
  <si>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</si>
  <si>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</si>
  <si>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</si>
  <si>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</si>
  <si>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</si>
  <si>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</si>
  <si>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</si>
  <si>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</si>
  <si>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</si>
  <si>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</si>
  <si>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</si>
  <si>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</si>
  <si>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</si>
  <si>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</si>
  <si>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</si>
  <si>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</si>
  <si>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</si>
  <si>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</si>
  <si>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</si>
  <si>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</si>
  <si>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</si>
  <si>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</si>
  <si>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</si>
  <si>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</si>
  <si>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</si>
  <si>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</si>
  <si>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</si>
  <si>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</si>
  <si>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</si>
  <si>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</si>
  <si>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</si>
  <si>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</si>
  <si>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</si>
  <si>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</si>
  <si>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</si>
  <si>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</si>
  <si>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</si>
  <si>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</si>
  <si>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</si>
  <si>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</si>
  <si>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</si>
  <si>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</si>
  <si>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</si>
  <si>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</si>
  <si>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</si>
  <si>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</si>
  <si>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</si>
  <si>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</si>
  <si>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</si>
  <si>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</si>
  <si>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</si>
  <si>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</si>
  <si>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</si>
  <si>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</si>
  <si>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</si>
  <si>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</si>
  <si>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</si>
  <si>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</si>
  <si>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</si>
  <si>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</si>
  <si>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</si>
  <si>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</si>
  <si>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</si>
  <si>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</si>
  <si>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</si>
  <si>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</si>
  <si>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</si>
  <si>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</si>
  <si>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</si>
  <si>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</si>
  <si>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</si>
  <si>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</si>
  <si>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</si>
  <si>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</si>
  <si>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</si>
  <si>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</si>
  <si>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</si>
  <si>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</si>
  <si>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</si>
  <si>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</si>
  <si>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</si>
  <si>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</si>
  <si>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</si>
  <si>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</si>
  <si>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</si>
  <si>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</si>
  <si>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</si>
  <si>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</si>
  <si>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</si>
  <si>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</si>
  <si>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</si>
  <si>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</si>
  <si>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</si>
  <si>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</si>
  <si>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</si>
  <si>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</si>
  <si>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</si>
  <si>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</si>
  <si>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</si>
  <si>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</si>
  <si>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</si>
  <si>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</si>
  <si>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</si>
  <si>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</si>
  <si>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</si>
  <si>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</si>
  <si>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</si>
  <si>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</si>
  <si>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</si>
  <si>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</si>
  <si>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</si>
  <si>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</si>
  <si>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</si>
  <si>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</si>
  <si>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</si>
  <si>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</si>
  <si>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</si>
  <si>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</si>
  <si>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</si>
  <si>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</si>
  <si>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</si>
  <si>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</si>
  <si>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</si>
  <si>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</si>
  <si>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</si>
  <si>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</si>
  <si>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</si>
  <si>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</si>
  <si>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</si>
  <si>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</si>
  <si>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</si>
  <si>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</si>
  <si>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</si>
  <si>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</si>
  <si>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</si>
  <si>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</si>
  <si>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</si>
  <si>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</si>
  <si>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</si>
  <si>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</si>
  <si>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</si>
  <si>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</si>
  <si>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</si>
  <si>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</si>
  <si>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</si>
  <si>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</si>
  <si>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</si>
  <si>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</si>
  <si>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</si>
  <si>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</si>
  <si>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</si>
  <si>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</si>
  <si>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</si>
  <si>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</si>
  <si>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</si>
  <si>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</si>
  <si>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</si>
  <si>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</si>
  <si>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</si>
  <si>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</si>
  <si>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</si>
  <si>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</si>
  <si>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</si>
  <si>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</si>
  <si>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</si>
  <si>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</si>
  <si>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</si>
  <si>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</si>
  <si>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</si>
  <si>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</si>
  <si>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</si>
  <si>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</si>
  <si>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</si>
  <si>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</si>
  <si>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</si>
  <si>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</si>
  <si>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</si>
  <si>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</si>
  <si>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</si>
  <si>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</si>
  <si>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</si>
  <si>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</si>
  <si>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</si>
  <si>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</si>
  <si>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</si>
  <si>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</si>
  <si>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</si>
  <si>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</si>
  <si>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</si>
  <si>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</si>
  <si>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</si>
  <si>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</si>
  <si>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</si>
  <si>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</si>
  <si>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</si>
  <si>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</si>
  <si>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</si>
  <si>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</si>
  <si>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</si>
  <si>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</si>
  <si>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</si>
  <si>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</si>
  <si>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</si>
  <si>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</si>
  <si>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</si>
  <si>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</si>
  <si>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</si>
  <si>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</si>
  <si>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</si>
  <si>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</si>
  <si>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</si>
  <si>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</si>
  <si>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</si>
  <si>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</si>
  <si>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</si>
  <si>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</si>
  <si>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</si>
  <si>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</si>
  <si>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</si>
  <si>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</si>
  <si>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</si>
  <si>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</si>
  <si>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</si>
  <si>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</si>
  <si>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</si>
  <si>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</si>
  <si>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</si>
  <si>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</si>
  <si>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</si>
  <si>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</si>
  <si>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</si>
  <si>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</si>
  <si>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</si>
  <si>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</si>
  <si>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</si>
  <si>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</si>
  <si>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</si>
  <si>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</si>
  <si>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</si>
  <si>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</si>
  <si>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</si>
  <si>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</si>
  <si>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</si>
  <si>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</si>
  <si>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</si>
  <si>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</si>
  <si>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</si>
  <si>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</si>
  <si>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</si>
  <si>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</si>
  <si>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</si>
  <si>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</si>
  <si>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</si>
  <si>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</si>
  <si>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</si>
  <si>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</si>
  <si>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</si>
  <si>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</si>
  <si>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</si>
  <si>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</si>
  <si>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</si>
  <si>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</si>
  <si>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</si>
  <si>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</si>
  <si>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</si>
  <si>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</si>
  <si>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</si>
  <si>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</si>
  <si>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</si>
  <si>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</si>
  <si>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</si>
  <si>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</si>
  <si>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</si>
  <si>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</si>
  <si>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</si>
  <si>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</si>
  <si>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</si>
  <si>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</si>
  <si>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</si>
  <si>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</si>
  <si>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</si>
  <si>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</si>
  <si>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</si>
  <si>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</si>
  <si>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</si>
  <si>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</si>
  <si>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</si>
  <si>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</si>
  <si>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</si>
  <si>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</si>
  <si>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</si>
  <si>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</si>
  <si>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</si>
  <si>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</si>
  <si>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</si>
  <si>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</si>
  <si>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</si>
  <si>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</si>
  <si>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</si>
  <si>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</si>
  <si>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</si>
  <si>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</si>
  <si>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</si>
  <si>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</si>
  <si>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</si>
  <si>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</si>
  <si>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</si>
  <si>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</si>
  <si>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</si>
  <si>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</si>
  <si>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</si>
  <si>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</si>
  <si>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</si>
  <si>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</si>
  <si>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</si>
  <si>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</si>
  <si>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</si>
  <si>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</si>
  <si>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</si>
  <si>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</si>
  <si>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</si>
  <si>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</si>
  <si>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</si>
  <si>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</si>
  <si>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</si>
  <si>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</si>
  <si>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</si>
  <si>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</si>
  <si>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</si>
  <si>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</si>
  <si>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</si>
  <si>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</si>
  <si>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</si>
  <si>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</si>
  <si>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</si>
  <si>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</si>
  <si>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</si>
  <si>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</si>
  <si>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</si>
  <si>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</si>
  <si>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</si>
  <si>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</si>
  <si>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</si>
  <si>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</si>
  <si>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</si>
  <si>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</si>
  <si>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</si>
  <si>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</si>
  <si>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</si>
  <si>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</si>
  <si>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</si>
  <si>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</si>
  <si>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</si>
  <si>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</si>
  <si>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</si>
  <si>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</si>
  <si>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</si>
  <si>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</si>
  <si>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</si>
  <si>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</si>
  <si>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</si>
  <si>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</si>
  <si>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</si>
  <si>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</si>
  <si>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</si>
  <si>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</si>
  <si>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</si>
  <si>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</si>
  <si>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</si>
  <si>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</si>
  <si>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</si>
  <si>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</si>
  <si>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</si>
  <si>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</si>
  <si>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</si>
  <si>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</si>
  <si>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</si>
  <si>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</si>
  <si>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</si>
  <si>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</si>
  <si>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</si>
  <si>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</si>
  <si>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</si>
  <si>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</si>
  <si>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</si>
  <si>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</si>
  <si>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</si>
  <si>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</si>
  <si>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</si>
  <si>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</si>
  <si>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</si>
  <si>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</si>
  <si>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</si>
  <si>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</si>
  <si>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</si>
  <si>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</si>
  <si>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</si>
  <si>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</si>
  <si>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</si>
  <si>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</si>
  <si>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</si>
  <si>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</si>
  <si>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</si>
  <si>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</si>
  <si>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</si>
  <si>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</si>
  <si>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</si>
  <si>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</si>
  <si>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</si>
  <si>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</si>
  <si>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</si>
  <si>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</si>
  <si>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</si>
  <si>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</si>
  <si>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</si>
  <si>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</si>
  <si>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</si>
  <si>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</si>
  <si>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</si>
  <si>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</si>
  <si>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</si>
  <si>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</si>
  <si>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</si>
  <si>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</si>
  <si>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</si>
  <si>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</si>
  <si>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</si>
  <si>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</si>
  <si>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</si>
  <si>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</si>
  <si>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</si>
  <si>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</si>
  <si>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</si>
  <si>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</si>
  <si>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</si>
  <si>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</si>
  <si>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</si>
  <si>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</si>
  <si>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</si>
  <si>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</si>
  <si>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</si>
  <si>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</si>
  <si>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</si>
  <si>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</si>
  <si>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</si>
  <si>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</si>
  <si>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</si>
  <si>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</si>
  <si>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</si>
  <si>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</si>
  <si>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</si>
  <si>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</si>
  <si>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</si>
  <si>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</si>
  <si>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</si>
  <si>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</si>
  <si>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</si>
  <si>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</si>
  <si>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</si>
  <si>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</si>
  <si>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</si>
  <si>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</si>
  <si>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</si>
  <si>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</si>
  <si>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</si>
  <si>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</si>
  <si>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</si>
  <si>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</si>
  <si>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</si>
  <si>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</si>
  <si>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</si>
  <si>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</si>
  <si>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</si>
  <si>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</si>
  <si>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</si>
  <si>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</si>
  <si>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</si>
  <si>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</si>
  <si>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</si>
  <si>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</si>
  <si>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</si>
  <si>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</si>
  <si>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</si>
  <si>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</si>
  <si>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</si>
  <si>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</si>
  <si>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</si>
  <si>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</si>
  <si>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</si>
  <si>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</si>
  <si>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</si>
  <si>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</si>
  <si>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</si>
  <si>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</si>
  <si>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</si>
  <si>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</si>
  <si>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</si>
  <si>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</si>
  <si>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</si>
  <si>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</si>
  <si>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</si>
  <si>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</si>
  <si>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</si>
  <si>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</si>
  <si>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</si>
  <si>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</si>
  <si>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</si>
  <si>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</si>
  <si>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</si>
  <si>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</si>
  <si>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</si>
  <si>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</si>
  <si>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</si>
  <si>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</si>
  <si>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</si>
  <si>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</si>
  <si>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</si>
  <si>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</si>
  <si>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</si>
  <si>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</si>
  <si>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</si>
  <si>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</si>
  <si>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</si>
  <si>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</si>
  <si>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</si>
  <si>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</si>
  <si>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</si>
  <si>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</si>
  <si>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</si>
  <si>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</si>
  <si>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</si>
  <si>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</si>
  <si>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</si>
  <si>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</si>
  <si>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</si>
  <si>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</si>
  <si>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</si>
  <si>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</si>
  <si>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</si>
  <si>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</si>
  <si>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</si>
  <si>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</si>
  <si>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</si>
  <si>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</si>
  <si>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</si>
  <si>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</si>
  <si>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</si>
  <si>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</si>
  <si>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</si>
  <si>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</si>
  <si>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</si>
  <si>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</si>
  <si>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</si>
  <si>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</si>
  <si>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</si>
  <si>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</si>
  <si>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</si>
  <si>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</si>
  <si>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</si>
  <si>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</si>
  <si>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</si>
  <si>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</si>
  <si>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</si>
  <si>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</si>
  <si>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</si>
  <si>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</si>
  <si>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</si>
  <si>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</si>
  <si>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</si>
  <si>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</si>
  <si>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</si>
  <si>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</si>
  <si>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</si>
  <si>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</si>
  <si>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</si>
  <si>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</si>
  <si>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</si>
  <si>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</si>
  <si>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</si>
  <si>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</si>
  <si>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</si>
  <si>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</si>
  <si>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</si>
  <si>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</si>
  <si>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</si>
  <si>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</si>
  <si>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</si>
  <si>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</si>
  <si>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</si>
  <si>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</si>
  <si>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</si>
  <si>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</si>
  <si>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</si>
  <si>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</si>
  <si>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</si>
  <si>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</si>
  <si>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</si>
  <si>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</si>
  <si>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</si>
  <si>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</si>
  <si>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</si>
  <si>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</si>
  <si>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</si>
  <si>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</si>
  <si>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</si>
  <si>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</si>
  <si>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</si>
  <si>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</si>
  <si>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</si>
  <si>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</si>
  <si>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</si>
  <si>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</si>
  <si>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</si>
  <si>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</si>
  <si>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</si>
  <si>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</si>
  <si>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</si>
  <si>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</si>
  <si>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</si>
  <si>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</si>
  <si>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</si>
  <si>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</si>
  <si>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</si>
  <si>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</si>
  <si>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</si>
  <si>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</si>
  <si>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</si>
  <si>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</si>
  <si>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</si>
  <si>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</si>
  <si>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</si>
  <si>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</si>
  <si>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</si>
  <si>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</si>
  <si>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</si>
  <si>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</si>
  <si>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</si>
  <si>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</si>
  <si>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</si>
  <si>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</si>
  <si>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</si>
  <si>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</si>
  <si>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</si>
  <si>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</si>
  <si>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</si>
  <si>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</si>
  <si>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</si>
  <si>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</si>
  <si>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</si>
  <si>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</si>
  <si>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</si>
  <si>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</si>
  <si>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</si>
  <si>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</si>
  <si>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</si>
  <si>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</si>
  <si>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</si>
  <si>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</si>
  <si>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</si>
  <si>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</si>
  <si>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</si>
  <si>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</si>
  <si>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</si>
  <si>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</si>
  <si>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</si>
  <si>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</si>
  <si>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</si>
  <si>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</si>
  <si>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</si>
  <si>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</si>
  <si>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</si>
  <si>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</si>
  <si>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</si>
  <si>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</si>
  <si>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</si>
  <si>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</si>
  <si>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</si>
  <si>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</si>
  <si>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</si>
  <si>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</si>
  <si>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</si>
  <si>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</si>
  <si>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</si>
  <si>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</si>
  <si>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</si>
  <si>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</si>
  <si>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</si>
  <si>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</si>
  <si>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</si>
  <si>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</si>
  <si>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</si>
  <si>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</si>
  <si>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</si>
  <si>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</si>
  <si>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</si>
  <si>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</si>
  <si>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</si>
  <si>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</si>
  <si>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</si>
  <si>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</si>
  <si>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</si>
  <si>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</si>
  <si>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</si>
  <si>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</si>
  <si>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</si>
  <si>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</si>
  <si>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</si>
  <si>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</si>
  <si>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</si>
  <si>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</si>
  <si>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</si>
  <si>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</si>
  <si>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</si>
  <si>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</si>
  <si>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</si>
  <si>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</si>
  <si>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</si>
  <si>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</si>
  <si>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</si>
  <si>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</si>
  <si>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</si>
  <si>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</si>
  <si>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</si>
  <si>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</si>
  <si>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</si>
  <si>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</si>
  <si>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</si>
  <si>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</si>
  <si>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</si>
  <si>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</si>
  <si>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</si>
  <si>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</si>
  <si>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</si>
  <si>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</si>
  <si>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</si>
  <si>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</si>
  <si>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</si>
  <si>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</si>
  <si>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</si>
  <si>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</si>
  <si>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</si>
  <si>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</si>
  <si>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</si>
  <si>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</si>
  <si>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</si>
  <si>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</si>
  <si>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</si>
  <si>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</si>
  <si>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</si>
  <si>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</si>
  <si>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</si>
  <si>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</si>
  <si>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</si>
  <si>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</si>
  <si>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</si>
  <si>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</si>
  <si>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</si>
  <si>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</si>
  <si>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</si>
  <si>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</si>
  <si>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</si>
  <si>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</si>
  <si>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</si>
  <si>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</si>
  <si>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</si>
  <si>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</si>
  <si>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</si>
  <si>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</si>
  <si>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</si>
  <si>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</si>
  <si>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</si>
  <si>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</si>
  <si>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</si>
  <si>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</si>
  <si>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</si>
  <si>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</si>
  <si>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</si>
  <si>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</si>
  <si>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</si>
  <si>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</si>
  <si>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</si>
  <si>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</si>
  <si>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</si>
  <si>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</si>
  <si>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</si>
  <si>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</si>
  <si>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</si>
  <si>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</si>
  <si>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</si>
  <si>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</si>
  <si>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</si>
  <si>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</si>
  <si>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</si>
  <si>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</si>
  <si>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</si>
  <si>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</si>
  <si>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</si>
  <si>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</si>
  <si>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</si>
  <si>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</si>
  <si>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</si>
  <si>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</si>
  <si>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</si>
  <si>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</si>
  <si>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</si>
  <si>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</si>
  <si>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</si>
  <si>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</si>
  <si>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</si>
  <si>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</si>
  <si>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</si>
  <si>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</si>
  <si>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</si>
  <si>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</si>
  <si>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</si>
  <si>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</si>
  <si>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</si>
  <si>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</si>
  <si>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</si>
  <si>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</si>
  <si>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</si>
  <si>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</si>
  <si>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</si>
  <si>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</si>
  <si>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</si>
  <si>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</si>
  <si>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</si>
  <si>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</si>
  <si>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</si>
  <si>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</si>
  <si>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</si>
  <si>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</si>
  <si>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</si>
  <si>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</si>
  <si>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</si>
  <si>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</si>
  <si>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</si>
  <si>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</si>
  <si>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</si>
  <si>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</si>
  <si>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</si>
  <si>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</si>
  <si>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</si>
  <si>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</si>
  <si>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</si>
  <si>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</si>
  <si>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</si>
  <si>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</si>
  <si>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</si>
  <si>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</si>
  <si>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</si>
  <si>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</si>
  <si>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</si>
  <si>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</si>
  <si>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</si>
  <si>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</si>
  <si>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</si>
  <si>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</si>
  <si>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</si>
  <si>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</si>
  <si>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</si>
  <si>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</si>
  <si>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</si>
  <si>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</si>
  <si>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</si>
  <si>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</si>
  <si>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</si>
  <si>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</si>
  <si>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</si>
  <si>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</si>
  <si>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</si>
  <si>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</si>
  <si>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</si>
  <si>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</si>
  <si>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</si>
  <si>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</si>
  <si>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</si>
  <si>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</si>
  <si>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</si>
  <si>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</si>
  <si>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</si>
  <si>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</si>
  <si>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</si>
  <si>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</si>
  <si>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</si>
  <si>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</si>
  <si>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</si>
  <si>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</si>
  <si>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</si>
  <si>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</si>
  <si>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</si>
  <si>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</si>
  <si>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</si>
  <si>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</si>
  <si>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</si>
  <si>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</si>
  <si>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</si>
  <si>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</si>
  <si>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</si>
  <si>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</si>
  <si>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</si>
  <si>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</si>
  <si>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</si>
  <si>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</si>
  <si>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</si>
  <si>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</si>
  <si>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</si>
  <si>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</si>
  <si>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</si>
  <si>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</si>
  <si>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</si>
  <si>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</si>
  <si>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</si>
  <si>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</si>
  <si>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</si>
  <si>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</si>
  <si>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</si>
  <si>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</si>
  <si>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</si>
  <si>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</si>
  <si>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</si>
  <si>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</si>
  <si>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</si>
  <si>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</si>
  <si>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</si>
  <si>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</si>
  <si>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</si>
  <si>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</si>
  <si>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</si>
  <si>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</si>
  <si>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</si>
  <si>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</si>
  <si>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</si>
  <si>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</si>
  <si>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</si>
  <si>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</si>
  <si>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</si>
  <si>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</si>
  <si>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</si>
  <si>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</si>
  <si>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</si>
  <si>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</si>
  <si>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</si>
  <si>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</si>
  <si>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</si>
  <si>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</si>
  <si>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</si>
  <si>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</si>
  <si>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</si>
  <si>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</si>
  <si>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</si>
  <si>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</si>
  <si>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</si>
  <si>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</si>
  <si>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</si>
  <si>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</si>
  <si>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</si>
  <si>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</si>
  <si>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</si>
  <si>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</si>
  <si>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</si>
  <si>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</si>
  <si>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</si>
  <si>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</si>
  <si>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</si>
  <si>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</si>
  <si>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</si>
  <si>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</si>
  <si>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</si>
  <si>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</si>
  <si>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</si>
  <si>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</si>
  <si>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</si>
  <si>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</si>
  <si>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</si>
  <si>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</si>
  <si>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</si>
  <si>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</si>
  <si>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</si>
  <si>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</si>
  <si>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</si>
  <si>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</si>
  <si>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</si>
  <si>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</si>
  <si>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</si>
  <si>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</si>
  <si>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</si>
  <si>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</si>
  <si>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</si>
  <si>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</si>
  <si>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</si>
  <si>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</si>
  <si>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</si>
  <si>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</si>
  <si>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</si>
  <si>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</si>
  <si>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</si>
  <si>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</si>
  <si>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</si>
  <si>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</si>
  <si>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</si>
  <si>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</si>
  <si>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</si>
  <si>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</si>
  <si>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</si>
  <si>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</si>
  <si>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</si>
  <si>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</si>
  <si>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</si>
  <si>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</si>
  <si>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</si>
  <si>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</si>
  <si>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</si>
  <si>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</si>
  <si>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</si>
  <si>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</si>
  <si>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</si>
  <si>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</si>
  <si>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</si>
  <si>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</si>
  <si>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</si>
  <si>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</si>
  <si>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</si>
  <si>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</si>
  <si>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</si>
  <si>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</si>
  <si>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</si>
  <si>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</si>
  <si>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</si>
  <si>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</si>
  <si>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</si>
  <si>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</si>
  <si>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</si>
  <si>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</si>
  <si>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</si>
  <si>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</si>
  <si>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</si>
  <si>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</si>
  <si>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</si>
  <si>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</si>
  <si>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</si>
  <si>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</si>
  <si>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</si>
  <si>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</si>
  <si>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</si>
  <si>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</si>
  <si>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</si>
  <si>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</si>
  <si>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</si>
  <si>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</si>
  <si>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</si>
  <si>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</si>
  <si>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</si>
  <si>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</si>
  <si>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</si>
  <si>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</si>
  <si>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</si>
  <si>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</si>
  <si>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</si>
  <si>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</si>
  <si>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</si>
  <si>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</si>
  <si>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</si>
  <si>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</si>
  <si>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</si>
  <si>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</si>
  <si>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</si>
  <si>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</si>
  <si>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</si>
  <si>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</si>
  <si>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</si>
  <si>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</si>
  <si>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</si>
  <si>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</si>
  <si>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</si>
  <si>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</si>
  <si>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</si>
  <si>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</si>
  <si>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</si>
  <si>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</si>
  <si>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</si>
  <si>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</si>
  <si>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</si>
  <si>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</si>
  <si>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</si>
  <si>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</si>
  <si>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</si>
  <si>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</si>
  <si>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</si>
  <si>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</si>
  <si>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</si>
  <si>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</si>
  <si>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</si>
  <si>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</si>
  <si>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</si>
  <si>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</si>
  <si>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</si>
  <si>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</si>
  <si>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</si>
  <si>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</si>
  <si>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</si>
  <si>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</si>
  <si>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</si>
  <si>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</si>
  <si>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</si>
  <si>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</si>
  <si>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</si>
  <si>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</si>
  <si>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</si>
  <si>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</si>
  <si>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</si>
  <si>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</si>
  <si>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</si>
  <si>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</si>
  <si>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</si>
  <si>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</si>
  <si>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</si>
  <si>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</si>
  <si>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</si>
  <si>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</si>
  <si>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</si>
  <si>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</si>
  <si>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</si>
  <si>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</si>
  <si>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</si>
  <si>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</si>
  <si>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</si>
  <si>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</si>
  <si>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</si>
  <si>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</si>
  <si>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</si>
  <si>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</si>
  <si>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</si>
  <si>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</si>
  <si>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</si>
  <si>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</si>
  <si>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</si>
  <si>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</si>
  <si>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</si>
  <si>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</si>
  <si>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</si>
  <si>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</si>
  <si>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</si>
  <si>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</si>
  <si>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</si>
  <si>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</si>
  <si>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</si>
  <si>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</si>
  <si>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</si>
  <si>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</si>
  <si>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</si>
  <si>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</si>
  <si>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</si>
  <si>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</si>
  <si>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</si>
  <si>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</si>
  <si>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</si>
  <si>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</si>
  <si>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</si>
  <si>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</si>
  <si>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</si>
  <si>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</si>
  <si>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</si>
  <si>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</si>
  <si>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</si>
  <si>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</si>
  <si>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</si>
  <si>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</si>
  <si>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</si>
  <si>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</si>
  <si>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</si>
  <si>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</si>
  <si>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</si>
  <si>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</si>
  <si>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</si>
  <si>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</si>
  <si>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</si>
  <si>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</si>
  <si>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</si>
  <si>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</si>
  <si>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</si>
  <si>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</si>
  <si>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</si>
  <si>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</si>
  <si>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</si>
  <si>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</si>
  <si>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</si>
  <si>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</si>
  <si>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</si>
  <si>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</si>
  <si>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</si>
  <si>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</si>
  <si>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</si>
  <si>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</si>
  <si>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</si>
  <si>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</si>
  <si>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</si>
  <si>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</si>
  <si>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</si>
  <si>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</si>
  <si>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</si>
  <si>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</si>
  <si>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</si>
  <si>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</si>
  <si>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</si>
  <si>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</si>
  <si>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</si>
  <si>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</si>
  <si>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</si>
  <si>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</si>
  <si>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</si>
  <si>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</si>
  <si>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</si>
  <si>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</si>
  <si>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</si>
  <si>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</si>
  <si>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</si>
  <si>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</si>
  <si>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</si>
  <si>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</si>
  <si>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</si>
  <si>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</si>
  <si>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</si>
  <si>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</si>
  <si>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</si>
  <si>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</si>
  <si>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</si>
  <si>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</si>
  <si>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</si>
  <si>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</si>
  <si>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</si>
  <si>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</si>
  <si>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</si>
  <si>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</si>
  <si>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</si>
  <si>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</si>
  <si>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</si>
  <si>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</si>
  <si>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</si>
  <si>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</si>
  <si>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</si>
  <si>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</si>
  <si>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</si>
  <si>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</si>
  <si>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</si>
  <si>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</si>
  <si>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</si>
  <si>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</si>
  <si>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</si>
  <si>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</si>
  <si>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</si>
  <si>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</si>
  <si>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</si>
  <si>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</si>
  <si>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</si>
  <si>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</si>
  <si>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</si>
  <si>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</si>
  <si>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</si>
  <si>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</si>
  <si>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</si>
  <si>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</si>
  <si>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</si>
  <si>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</si>
  <si>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</si>
  <si>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</si>
  <si>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</si>
  <si>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</si>
  <si>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</si>
  <si>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</si>
  <si>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</si>
  <si>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</si>
  <si>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</si>
  <si>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</si>
  <si>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</si>
  <si>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</si>
  <si>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</si>
  <si>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</si>
  <si>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</si>
  <si>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</si>
  <si>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</si>
  <si>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</si>
  <si>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</si>
  <si>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</si>
  <si>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</si>
  <si>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</si>
  <si>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</si>
  <si>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</si>
  <si>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</si>
  <si>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</si>
  <si>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</si>
  <si>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</si>
  <si>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</si>
  <si>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</si>
  <si>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</si>
  <si>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</si>
  <si>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</si>
  <si>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</si>
  <si>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</si>
  <si>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</si>
  <si>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</si>
  <si>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</si>
  <si>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</si>
  <si>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</si>
  <si>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</si>
  <si>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</si>
  <si>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</si>
  <si>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</si>
  <si>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</si>
  <si>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</si>
  <si>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</si>
  <si>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</si>
  <si>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</si>
  <si>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</si>
  <si>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</si>
  <si>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</si>
  <si>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</si>
  <si>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</si>
  <si>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</si>
  <si>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</si>
  <si>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</si>
  <si>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</si>
  <si>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</si>
  <si>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</si>
  <si>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</si>
  <si>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</si>
  <si>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</si>
  <si>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</si>
  <si>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</si>
  <si>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</si>
  <si>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</si>
  <si>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</si>
  <si>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</si>
  <si>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</si>
  <si>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</si>
  <si>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</si>
  <si>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</si>
  <si>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</si>
  <si>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</si>
  <si>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</si>
  <si>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</si>
  <si>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</si>
  <si>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</si>
  <si>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</si>
  <si>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</si>
  <si>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</si>
  <si>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</si>
  <si>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</si>
  <si>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</si>
  <si>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</si>
  <si>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</si>
  <si>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</si>
  <si>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</si>
  <si>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</si>
  <si>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</si>
  <si>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</si>
  <si>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</si>
  <si>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</si>
  <si>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</si>
  <si>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</si>
  <si>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</si>
  <si>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</si>
  <si>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</si>
  <si>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</si>
  <si>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</si>
  <si>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</si>
  <si>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</si>
  <si>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</si>
  <si>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</si>
  <si>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</si>
  <si>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</si>
  <si>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</si>
  <si>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</si>
  <si>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</si>
  <si>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</si>
  <si>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</si>
  <si>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</si>
  <si>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</si>
  <si>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</si>
  <si>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</si>
  <si>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</si>
  <si>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</si>
  <si>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</si>
  <si>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</si>
  <si>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</si>
  <si>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</si>
  <si>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</si>
  <si>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</si>
  <si>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</si>
  <si>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</si>
  <si>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</si>
  <si>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</si>
  <si>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</si>
  <si>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</si>
  <si>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</si>
  <si>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</si>
  <si>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</si>
  <si>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</si>
  <si>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</si>
  <si>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</si>
  <si>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</si>
  <si>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</si>
  <si>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</si>
  <si>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</si>
  <si>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</si>
  <si>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</si>
  <si>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</si>
  <si>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</si>
  <si>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</si>
  <si>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</si>
  <si>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</si>
  <si>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</si>
  <si>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</si>
  <si>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</si>
  <si>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</si>
  <si>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</si>
  <si>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</si>
  <si>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</si>
  <si>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</si>
  <si>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</si>
  <si>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</si>
  <si>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</si>
  <si>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</si>
  <si>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</si>
  <si>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</si>
  <si>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</si>
  <si>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</si>
  <si>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</si>
  <si>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</si>
  <si>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</si>
  <si>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</si>
  <si>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</si>
  <si>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</si>
  <si>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</si>
  <si>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</si>
  <si>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</si>
  <si>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</si>
  <si>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</si>
  <si>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</si>
  <si>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</si>
  <si>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</si>
  <si>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</si>
  <si>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</si>
  <si>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</si>
  <si>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</si>
  <si>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</si>
  <si>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</si>
  <si>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</si>
  <si>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</si>
  <si>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</si>
  <si>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</si>
  <si>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</si>
  <si>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</si>
  <si>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</si>
  <si>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</si>
  <si>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</si>
  <si>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</si>
  <si>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</si>
  <si>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</si>
  <si>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</si>
  <si>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</si>
  <si>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</si>
  <si>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</si>
  <si>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</si>
  <si>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</si>
  <si>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</si>
  <si>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</si>
  <si>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</si>
  <si>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</si>
  <si>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</si>
  <si>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</si>
  <si>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</si>
  <si>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</si>
  <si>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</si>
  <si>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</si>
  <si>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</si>
  <si>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</si>
  <si>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</si>
  <si>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</si>
  <si>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</si>
  <si>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</si>
  <si>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</si>
  <si>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</si>
  <si>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</si>
  <si>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</si>
  <si>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</si>
  <si>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</si>
  <si>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</si>
  <si>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</si>
  <si>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</si>
  <si>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</si>
  <si>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</si>
  <si>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</si>
  <si>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</si>
  <si>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</si>
  <si>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</si>
  <si>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</si>
  <si>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</si>
  <si>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</si>
  <si>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</si>
  <si>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</si>
  <si>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</si>
  <si>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</si>
  <si>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</si>
  <si>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</si>
  <si>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</si>
  <si>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</si>
  <si>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</si>
  <si>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</si>
  <si>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</si>
  <si>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</si>
  <si>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</si>
  <si>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</si>
  <si>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</si>
  <si>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</si>
  <si>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</si>
  <si>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</si>
  <si>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</si>
  <si>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</si>
  <si>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</si>
  <si>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</si>
  <si>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</si>
  <si>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</si>
  <si>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</si>
  <si>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</si>
  <si>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</si>
  <si>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</si>
  <si>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</si>
  <si>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</si>
  <si>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</si>
  <si>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</si>
  <si>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</si>
  <si>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</si>
  <si>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</si>
  <si>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</si>
  <si>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</si>
  <si>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</si>
  <si>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</si>
  <si>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</si>
  <si>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</si>
  <si>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</si>
  <si>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</si>
  <si>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</si>
  <si>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</si>
  <si>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</si>
  <si>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</si>
  <si>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</si>
  <si>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</si>
  <si>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</si>
  <si>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</si>
  <si>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</si>
  <si>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</si>
  <si>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</si>
  <si>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</si>
  <si>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</si>
  <si>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</si>
  <si>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</si>
  <si>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</si>
  <si>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</si>
  <si>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</si>
  <si>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</si>
  <si>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</si>
  <si>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</si>
  <si>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</si>
  <si>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</si>
  <si>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</si>
  <si>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</si>
  <si>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</si>
  <si>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</si>
  <si>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</si>
  <si>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</si>
  <si>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</si>
  <si>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</si>
  <si>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</si>
  <si>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</si>
  <si>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</si>
  <si>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</si>
  <si>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</si>
  <si>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</si>
  <si>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</si>
  <si>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</si>
  <si>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</si>
  <si>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</si>
  <si>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</si>
  <si>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</si>
  <si>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</si>
  <si>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</si>
  <si>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</si>
  <si>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</si>
  <si>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</si>
  <si>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</si>
  <si>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</si>
  <si>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</si>
  <si>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</si>
  <si>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</si>
  <si>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</si>
  <si>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</si>
  <si>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</si>
  <si>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</si>
  <si>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</si>
  <si>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</si>
  <si>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</si>
  <si>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</si>
  <si>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</si>
  <si>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</si>
  <si>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</si>
  <si>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</si>
  <si>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</si>
  <si>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</si>
  <si>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</si>
  <si>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</si>
  <si>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</si>
  <si>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</si>
  <si>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</si>
  <si>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</si>
  <si>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</si>
  <si>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</si>
  <si>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</si>
  <si>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</si>
  <si>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</si>
  <si>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</si>
  <si>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</si>
  <si>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</si>
  <si>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</si>
  <si>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</si>
  <si>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</si>
  <si>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</si>
  <si>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</si>
  <si>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</si>
  <si>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</si>
  <si>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</si>
  <si>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</si>
  <si>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</si>
  <si>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</si>
  <si>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</si>
  <si>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</si>
  <si>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</si>
  <si>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</si>
  <si>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</si>
  <si>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</si>
  <si>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</si>
  <si>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</si>
  <si>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</si>
  <si>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</si>
  <si>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</si>
  <si>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</si>
  <si>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</si>
  <si>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</si>
  <si>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</si>
  <si>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</si>
  <si>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</si>
  <si>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</si>
  <si>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</si>
  <si>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</si>
  <si>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</si>
  <si>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</si>
  <si>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</si>
  <si>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</si>
  <si>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</si>
  <si>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</si>
  <si>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</si>
  <si>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</si>
  <si>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</si>
  <si>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</si>
  <si>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</si>
  <si>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</si>
  <si>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</si>
  <si>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</si>
  <si>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</si>
  <si>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</si>
  <si>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</si>
  <si>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</si>
  <si>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</si>
  <si>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</si>
  <si>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</si>
  <si>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</si>
  <si>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</si>
  <si>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</si>
  <si>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</si>
  <si>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</si>
  <si>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</si>
  <si>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</si>
  <si>
    <t>PCM-20251202-00000677</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</si>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</sst>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330.51166215277772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45993.460088078704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45993.460088078704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45993.460088078704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45993.460088078704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45993.460088078704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45993.460088078704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45993.460088078704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45993.460088078704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45993.460088078704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45993.460088078704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45993.460088078704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45993.460088078704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45993.460088078704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45993.460088078704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45993.460088078704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45993.460088078704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45993.460088078704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45993.460088078704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45993.460088078704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45993.460088078704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45993.460088078704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45993.460088078704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45993.460088078704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45993.460088078704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45993.460088078704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45993.460088078704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45993.460088078704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45993.460088078704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45993.460088078704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45993.460088078704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45993.460088078704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45993.460088078704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45993.460088078704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45993.460088078704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45993.460088078704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45993.460088078704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45993.460088078704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45993.460088078704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45993.460088078704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45993.460088078704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45993.460088078704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45993.460088078704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45993.460088078704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45993.460088078704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45993.460088078704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45993.460088078704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45993.460088078704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45993.460088078704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45993.460088078704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45993.460088078704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45993.460088078704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45993.460088078704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45993.460088078704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45993.460088078704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45993.460088078704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45993.460088078704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45993.460088078704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45993.460088078704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45993.460088078704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45993.460088078704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45993.460088078704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45993.460088078704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45993.460088078704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45993.460088078704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45993.460088078704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45993.460088078704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45993.460088078704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45993.460088078704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45993.460088078704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45993.460088078704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45993.460088078704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45993.460088078704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45993.460088078704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45993.460088078704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45993.460088078704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45993.460088078704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45993.460088078704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45993.460088078704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45993.460088078704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45993.460088078704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45993.460088078704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45993.460088078704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45993.460088078704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45993.460088078704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45993.460088078704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45993.460088078704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45993.460088078704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45993.460088078704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45993.460088078704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45993.460088078704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45993.460088078704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45993.460088078704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45993.460088078704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45993.460088078704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45993.460088078704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45993.460088078704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45993.460088078704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45993.460088078704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45993.460088078704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45993.460088078704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45993.460088078704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45993.460088078704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45993.460088078704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45993.460088078704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45993.460088078704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45993.460088078704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45993.460088078704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45993.460088078704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45993.460088078704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45993.460088078704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45993.460088078704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45993.460088078704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45993.460088078704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45993.460088078704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45993.460088078704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45993.460088078704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45993.460088078704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45993.460088078704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45993.460088078704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45993.460088078704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45993.460088078704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45993.460088078704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45993.460088078704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45993.460088078704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45993.460088078704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45993.460088078704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45993.460088078704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45993.460088078704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45993.460088078704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45993.460088078704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45993.460088078704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45993.460088078704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45993.460088078704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45993.460088078704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45993.460088078704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45993.460088078704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45993.460088078704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45993.460088078704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45993.460088078704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45993.460088078704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45993.460088078704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45993.460088078704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45993.460088078704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45993.460088078704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45993.460088078704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45993.460088078704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45993.460088078704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45993.460088078704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45993.460088078704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45993.460088078704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45993.460088078704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45993.460088078704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45993.460088078704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45993.460088078704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45993.460088078704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45993.460088078704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45993.460088078704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45993.460088078704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45993.460088078704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45993.460088078704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45993.460088078704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45993.460088078704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45993.460088078704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45993.460088078704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45993.460088078704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45993.460088078704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45993.460088078704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45993.460088078704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45993.460088078704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45993.460088078704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45993.460088078704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45993.460088078704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45993.460088078704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45993.460088078704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45993.460088078704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45993.460088078704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45993.460088078704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45993.460088078704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45993.460088078704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45993.460088078704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45993.460088078704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45993.460088078704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45993.460088078704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45993.460088078704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45993.460088078704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45993.460088078704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45993.460088078704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45993.460088078704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45993.460088078704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45993.460088078704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45993.460088078704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45993.460088078704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45993.460088078704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45993.460088078704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45993.460088078704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45993.460088078704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45993.460088078704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45993.460088078704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45993.460088078704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45993.460088078704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45993.460088078704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45993.460088078704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45993.460088078704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45993.460088078704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45993.460088078704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45993.460088078704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45993.460088078704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45993.460088078704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45993.460088078704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45993.460088078704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A7F4BBC-681F-431F-874C-827FB851B7B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A8" sqref="A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168.46025011574238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9.0726690972223878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6.0979282410698943E-2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2.0331134262960404E-2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1.0724652776843868E-2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45993.460088078704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45993.460088078704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45993.460088078704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45993.460088078704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45993.460088078704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45993.460088078704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45993.460088078704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45993.460088078704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45993.460088078704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45993.460088078704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45993.460088078704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45993.460088078704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45993.460088078704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45993.460088078704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45993.460088078704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45993.460088078704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45993.460088078704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45993.460088078704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45993.460088078704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45993.460088078704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45993.460088078704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45993.460088078704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45993.460088078704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45993.460088078704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45993.460088078704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45993.460088078704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45993.460088078704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45993.460088078704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45993.460088078704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45993.460088078704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45993.460088078704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45993.460088078704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45993.460088078704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45993.460088078704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45993.460088078704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45993.460088078704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45993.460088078704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45993.460088078704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45993.460088078704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45993.460088078704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45993.460088078704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45993.460088078704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45993.460088078704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45993.460088078704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45993.460088078704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45993.460088078704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2.692835648485925E-2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45993.460088078704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45993.460088078704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45993.460088078704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45993.460088078704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45993.460088078704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45993.460088078704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45993.460088078704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45993.460088078704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45993.460088078704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45993.460088078704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45993.460088078704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45993.460088078704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45993.460088078704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45993.460088078704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45993.460088078704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45993.460088078704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45993.460088078704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45993.460088078704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45993.460088078704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45993.460088078704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45993.460088078704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45993.460088078704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45993.460088078704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45993.460088078704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45993.460088078704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45993.460088078704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45993.460088078704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45993.460088078704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45993.460088078704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45993.460088078704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45993.460088078704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45993.460088078704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45993.460088078704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45993.460088078704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45993.460088078704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45993.460088078704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45993.460088078704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45993.460088078704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45993.460088078704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45993.460088078704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45993.460088078704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45993.460088078704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45993.460088078704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45993.460088078704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45993.460088078704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45993.460088078704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45993.460088078704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45993.460088078704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45993.460088078704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45993.460088078704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45993.460088078704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45993.460088078704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45993.460088078704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45993.460088078704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45993.460088078704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45993.460088078704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45993.460088078704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45993.460088078704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45993.460088078704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45993.460088078704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45993.460088078704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45993.460088078704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45993.460088078704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45993.460088078704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45993.460088078704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45993.460088078704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45993.460088078704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45993.460088078704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45993.460088078704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45993.460088078704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45993.460088078704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45993.460088078704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45993.460088078704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45993.460088078704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45993.460088078704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45993.460088078704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45993.460088078704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45993.460088078704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45993.460088078704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45993.460088078704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45993.460088078704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45993.460088078704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45993.460088078704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45993.460088078704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45993.460088078704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45993.460088078704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45993.460088078704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45993.460088078704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45993.460088078704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45993.460088078704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45993.460088078704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45993.460088078704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45993.460088078704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45993.460088078704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45993.460088078704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45993.460088078704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45993.460088078704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45993.460088078704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45993.460088078704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45993.460088078704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45993.460088078704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45993.460088078704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45993.460088078704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45993.460088078704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45993.460088078704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45993.460088078704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45993.460088078704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45993.460088078704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45993.460088078704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45993.460088078704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45993.460088078704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45993.460088078704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45993.460088078704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45993.460088078704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45993.460088078704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45993.460088078704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45993.460088078704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45993.460088078704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45993.460088078704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45993.460088078704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45993.460088078704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45993.460088078704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45993.460088078704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45993.460088078704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45993.460088078704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45993.460088078704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45993.460088078704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45993.460088078704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45993.460088078704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45993.460088078704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45993.460088078704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45993.460088078704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45993.460088078704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45993.460088078704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45993.460088078704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45993.460088078704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45993.460088078704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45993.460088078704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45993.460088078704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45993.460088078704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45993.460088078704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45993.460088078704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45993.460088078704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45993.460088078704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45993.460088078704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45993.460088078704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45993.460088078704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45993.460088078704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45993.460088078704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45993.460088078704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45993.460088078704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45993.460088078704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45993.460088078704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45993.460088078704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45993.460088078704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45993.460088078704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45993.460088078704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45993.460088078704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45993.460088078704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45993.460088078704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45993.460088078704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45993.460088078704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45993.460088078704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45993.460088078704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45993.460088078704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45993.460088078704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45993.460088078704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45993.460088078704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45993.460088078704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45993.460088078704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45993.460088078704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45993.460088078704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45993.460088078704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45993.460088078704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45993.460088078704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45993.460088078704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45993.460088078704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45993.460088078704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45993.460088078704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45993.460088078704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45993.460088078704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45993.460088078704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45993.460088078704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45993.460088078704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45993.460088078704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45993.460088078704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45993.460088078704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45993.460088078704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45993.460088078704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45993.460088078704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45993.460088078704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45993.460088078704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45993.460088078704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45993.460088078704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45993.460088078704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45993.460088078704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45993.460088078704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45993.460088078704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45993.460088078704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45993.460088078704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45993.460088078704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45993.460088078704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45993.460088078704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45993.460088078704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45993.460088078704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45993.460088078704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45993.460088078704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45993.460088078704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45993.460088078704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45993.460088078704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45993.460088078704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45993.460088078704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45993.460088078704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45993.460088078704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45993.460088078704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45993.460088078704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45993.460088078704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45993.460088078704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45993.460088078704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45993.460088078704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45993.460088078704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45993.460088078704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45993.460088078704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45993.460088078704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45993.460088078704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45993.460088078704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45993.460088078704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45993.460088078704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45993.460088078704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45993.460088078704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45993.460088078704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45993.460088078704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45993.460088078704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45993.460088078704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45993.460088078704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45993.460088078704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45993.460088078704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45993.460088078704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45993.460088078704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45993.460088078704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45993.460088078704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45993.460088078704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45993.460088078704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45993.460088078704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45993.460088078704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45993.460088078704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45993.460088078704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45993.460088078704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45993.460088078704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45993.460088078704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45993.460088078704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45993.460088078704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45993.460088078704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45993.460088078704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45993.460088078704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45993.460088078704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45993.460088078704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45993.460088078704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45993.460088078704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45993.460088078704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45993.460088078704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45993.460088078704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45993.460088078704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45993.460088078704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45993.460088078704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45993.460088078704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45993.460088078704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45993.460088078704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45993.460088078704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45993.460088078704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45993.460088078704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45993.460088078704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45993.460088078704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45993.460088078704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45993.460088078704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45993.460088078704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45993.460088078704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45993.460088078704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45993.460088078704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45993.460088078704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45993.460088078704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45993.460088078704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45993.460088078704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45993.460088078704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45993.460088078704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45993.460088078704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45993.460088078704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45993.460088078704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45993.460088078704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45993.460088078704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45993.460088078704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45993.460088078704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45993.460088078704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45993.460088078704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45993.460088078704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45993.460088078704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45993.460088078704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45993.460088078704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45993.460088078704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45993.460088078704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45993.460088078704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45993.460088078704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45993.460088078704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45993.460088078704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45993.460088078704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45993.460088078704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45993.460088078704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45993.460088078704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45993.460088078704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45993.460088078704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45993.460088078704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45993.460088078704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45993.460088078704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45993.460088078704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45993.460088078704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45993.460088078704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45993.460088078704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45993.460088078704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45993.460088078704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45993.460088078704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45993.460088078704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45993.460088078704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45993.460088078704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45993.460088078704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45993.460088078704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45993.460088078704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45993.460088078704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45993.460088078704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45993.460088078704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45993.460088078704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45993.460088078704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45993.460088078704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45993.460088078704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45993.460088078704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45993.460088078704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45993.460088078704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45993.460088078704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45993.460088078704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45993.460088078704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45993.460088078704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45993.460088078704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45993.460088078704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45993.460088078704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45993.460088078704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45993.460088078704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45993.460088078704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45993.460088078704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45993.460088078704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45993.460088078704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45993.460088078704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45993.460088078704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45993.460088078704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45993.460088078704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45993.460088078704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45993.460088078704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45993.460088078704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45993.460088078704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45993.460088078704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45993.460088078704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45993.460088078704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45993.460088078704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45993.460088078704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45993.460088078704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45993.460088078704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45993.460088078704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45993.460088078704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45993.460088078704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45993.460088078704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45993.460088078704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45993.460088078704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45993.460088078704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45993.460088078704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45993.460088078704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45993.460088078704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45993.460088078704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45993.460088078704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45993.460088078704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45993.460088078704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45993.460088078704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45993.460088078704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45993.460088078704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45993.460088078704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45993.460088078704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45993.460088078704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45993.460088078704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45993.460088078704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45993.460088078704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45993.460088078704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45993.460088078704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45993.460088078704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45993.460088078704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45993.460088078704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45993.460088078704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45993.460088078704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45993.460088078704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45993.460088078704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45993.460088078704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45993.460088078704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45993.460088078704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45993.460088078704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45993.460088078704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45993.460088078704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45993.460088078704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45993.460088078704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45993.460088078704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45993.460088078704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45993.460088078704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45993.460088078704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45993.460088078704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45993.460088078704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45993.460088078704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45993.460088078704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45993.460088078704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45993.460088078704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45993.460088078704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45993.460088078704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45993.460088078704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45993.460088078704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45993.460088078704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45993.460088078704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45993.460088078704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45993.460088078704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45993.460088078704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45993.460088078704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45993.460088078704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45993.460088078704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45993.460088078704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45993.460088078704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45993.460088078704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45993.460088078704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45993.460088078704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45993.460088078704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45993.460088078704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45993.460088078704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45993.460088078704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45993.460088078704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45993.460088078704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45993.460088078704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45993.460088078704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45993.460088078704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45993.460088078704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45993.460088078704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45993.460088078704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45993.460088078704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45993.460088078704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45993.460088078704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45993.460088078704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45993.460088078704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45993.460088078704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45993.460088078704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45993.460088078704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45993.460088078704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45993.460088078704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45993.460088078704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45993.460088078704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45993.460088078704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45993.460088078704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45993.460088078704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45993.460088078704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45993.460088078704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45993.460088078704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45993.460088078704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45993.460088078704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45993.460088078704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45993.460088078704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45993.460088078704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45993.460088078704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45993.460088078704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45993.460088078704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45993.460088078704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45993.460088078704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45993.460088078704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45993.460088078704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45993.460088078704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45993.460088078704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45993.460088078704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45993.460088078704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45993.460088078704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45993.460088078704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45993.460088078704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45993.460088078704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45993.460088078704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45993.460088078704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45993.460088078704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45993.460088078704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45993.460088078704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45993.460088078704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45993.460088078704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45993.460088078704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45993.460088078704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45993.460088078704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45993.460088078704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45993.460088078704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45993.460088078704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45993.460088078704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45993.460088078704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45993.460088078704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45993.460088078704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45993.460088078704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45993.460088078704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45993.460088078704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45993.460088078704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45993.460088078704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45993.460088078704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45993.460088078704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45993.460088078704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45993.460088078704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45993.460088078704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45993.460088078704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45993.460088078704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45993.460088078704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45993.460088078704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45993.460088078704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45993.460088078704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45993.460088078704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45993.460088078704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45993.460088078704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45993.460088078704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45993.460088078704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45993.460088078704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45993.460088078704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45993.460088078704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45993.460088078704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45993.460088078704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45993.460088078704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45993.460088078704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45993.460088078704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45993.460088078704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45993.460088078704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45993.460088078704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45993.460088078704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45993.460088078704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45993.460088078704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45993.460088078704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45993.460088078704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45993.460088078704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45993.460088078704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45993.460088078704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45993.460088078704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45993.460088078704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45993.460088078704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45993.460088078704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45993.460088078704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45993.460088078704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45993.460088078704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45993.460088078704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45993.460088078704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45993.460088078704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45993.460088078704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45993.460088078704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45993.460088078704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45993.460088078704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45993.460088078704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45993.460088078704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45993.460088078704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45993.460088078704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45993.460088078704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45993.460088078704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45993.460088078704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45993.460088078704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45993.460088078704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45993.460088078704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45993.460088078704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45993.460088078704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45993.460088078704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45993.460088078704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45993.460088078704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45993.460088078704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45993.460088078704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45993.460088078704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45993.460088078704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45993.460088078704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45993.460088078704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45993.460088078704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45993.460088078704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45993.460088078704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45993.460088078704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45993.460088078704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45993.460088078704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45993.460088078704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45993.460088078704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45993.460088078704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45993.460088078704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45993.460088078704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45993.460088078704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45993.460088078704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45993.460088078704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45993.460088078704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45993.460088078704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45993.460088078704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45993.460088078704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45993.460088078704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45993.460088078704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45993.460088078704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45993.460088078704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45993.460088078704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45993.460088078704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45993.460088078704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45993.460088078704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45993.460088078704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45993.460088078704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45993.460088078704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45993.460088078704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45993.460088078704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45993.460088078704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45993.460088078704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45993.460088078704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45993.460088078704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45993.460088078704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45993.460088078704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45993.460088078704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45993.460088078704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45993.460088078704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45993.460088078704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45993.460088078704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45993.460088078704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45993.460088078704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45993.460088078704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45993.460088078704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45993.460088078704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45993.460088078704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45993.460088078704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45993.460088078704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45993.460088078704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45993.460088078704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45993.460088078704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45993.460088078704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45993.460088078704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45993.460088078704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45993.460088078704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45993.460088078704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45993.460088078704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45993.460088078704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45993.460088078704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45993.460088078704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45993.460088078704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45993.460088078704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45993.460088078704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45993.460088078704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45993.460088078704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45993.460088078704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45993.460088078704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45993.460088078704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45993.460088078704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45993.460088078704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45993.460088078704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45993.460088078704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45993.460088078704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45993.460088078704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45993.460088078704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45993.460088078704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45993.460088078704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45993.460088078704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45993.460088078704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45993.460088078704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45993.460088078704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45993.460088078704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45993.460088078704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45993.460088078704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45993.460088078704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45993.460088078704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45993.460088078704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45993.460088078704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45993.460088078704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45993.460088078704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45993.460088078704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45993.460088078704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45993.460088078704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45993.460088078704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45993.460088078704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45993.460088078704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45993.460088078704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45993.460088078704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45993.460088078704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45993.460088078704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45993.460088078704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45993.460088078704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45993.460088078704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45993.460088078704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45993.460088078704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45993.460088078704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45993.460088078704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45993.460088078704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45993.460088078704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45993.460088078704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45993.460088078704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45993.460088078704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45993.460088078704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45993.460088078704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45993.460088078704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45993.460088078704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45993.460088078704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45993.460088078704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45993.460088078704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45993.460088078704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45993.460088078704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45993.460088078704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45993.460088078704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45993.460088078704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45993.460088078704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45993.460088078704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45993.460088078704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45993.460088078704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45993.460088078704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45993.460088078704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45993.460088078704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45993.460088078704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45993.460088078704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45993.460088078704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45993.460088078704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45993.460088078704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45993.460088078704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45993.460088078704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45993.460088078704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45993.460088078704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45993.460088078704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45993.460088078704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45993.460088078704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45993.460088078704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45993.460088078704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45993.460088078704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45993.460088078704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45993.460088078704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45993.460088078704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45993.460088078704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45993.460088078704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45993.460088078704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45993.460088078704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45993.460088078704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45993.460088078704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45993.460088078704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45993.460088078704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45993.460088078704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45993.460088078704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45993.460088078704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45993.460088078704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45993.460088078704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45993.460088078704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45993.460088078704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45993.460088078704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45993.460088078704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45993.460088078704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45993.460088078704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45993.460088078704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45993.460088078704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45993.460088078704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45993.460088078704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45993.460088078704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45993.460088078704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45993.460088078704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45993.460088078704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45993.460088078704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45993.460088078704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45993.460088078704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45993.460088078704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45993.460088078704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45993.460088078704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45993.460088078704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45993.460088078704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45993.460088078704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45993.460088078704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45993.460088078704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45993.460088078704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45993.460088078704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45993.460088078704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45993.460088078704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45993.460088078704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45993.460088078704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45993.460088078704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45993.460088078704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45993.460088078704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45993.460088078704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45993.460088078704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45993.460088078704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45993.460088078704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45993.460088078704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45993.460088078704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45993.460088078704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45993.460088078704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45993.460088078704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45993.460088078704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45993.460088078704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45993.460088078704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45993.460088078704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45993.460088078704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45993.460088078704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45993.460088078704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45993.460088078704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45993.460088078704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45993.460088078704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45993.460088078704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45993.460088078704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45993.460088078704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45993.460088078704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45993.460088078704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45993.460088078704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45993.460088078704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45993.460088078704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45993.460088078704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45993.460088078704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45993.460088078704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45993.460088078704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45993.460088078704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45993.460088078704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45993.460088078704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45993.460088078704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45993.460088078704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45993.460088078704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45993.460088078704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45993.460088078704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45993.460088078704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45993.460088078704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45993.460088078704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45993.460088078704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45993.460088078704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45993.460088078704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45993.460088078704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45993.460088078704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45993.460088078704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45993.460088078704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45993.460088078704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45993.460088078704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45993.460088078704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45993.460088078704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45993.460088078704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45993.460088078704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45993.460088078704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45993.460088078704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45993.460088078704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45993.460088078704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45993.460088078704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45993.460088078704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45993.460088078704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45993.460088078704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45993.460088078704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45993.460088078704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45993.460088078704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45993.460088078704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45993.460088078704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45993.460088078704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45993.460088078704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45993.460088078704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45993.460088078704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45993.460088078704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45993.460088078704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45993.460088078704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45993.460088078704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45993.460088078704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45993.460088078704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45993.460088078704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45993.460088078704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45993.460088078704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45993.460088078704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45993.460088078704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45993.460088078704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45993.460088078704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45993.460088078704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45993.460088078704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45993.460088078704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45993.460088078704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45993.460088078704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45993.460088078704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45993.460088078704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45993.460088078704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45993.460088078704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45993.460088078704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45993.460088078704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45993.460088078704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45993.460088078704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45993.460088078704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45993.460088078704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45993.460088078704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45993.460088078704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45993.460088078704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45993.460088078704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45993.460088078704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45993.460088078704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45993.460088078704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45993.460088078704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45993.460088078704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45993.460088078704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45993.460088078704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45993.460088078704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45993.460088078704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45993.460088078704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45993.460088078704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45993.460088078704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45993.460088078704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45993.460088078704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45993.460088078704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45993.460088078704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45993.460088078704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45993.460088078704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45993.460088078704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45993.460088078704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45993.460088078704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45993.460088078704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45993.460088078704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45993.460088078704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45993.460088078704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45993.460088078704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45993.460088078704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45993.460088078704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45993.460088078704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45993.460088078704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45993.460088078704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45993.460088078704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45993.460088078704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45993.460088078704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45993.460088078704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45993.460088078704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45993.460088078704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45993.460088078704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45993.460088078704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45993.460088078704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45993.460088078704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45993.460088078704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45993.460088078704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45993.460088078704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45993.460088078704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45993.460088078704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45993.460088078704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45993.460088078704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45993.460088078704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45993.460088078704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45993.460088078704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45993.460088078704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45993.460088078704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45993.460088078704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45993.460088078704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45993.460088078704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45993.460088078704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45993.460088078704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45993.460088078704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45993.460088078704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289.97937048610765</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45993.460088078704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45993.460088078704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45993.460088078704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45993.460088078704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45993.460088078704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45993.460088078704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45993.460088078704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45993.460088078704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45993.460088078704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45993.460088078704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45993.460088078704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45993.460088078704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45993.460088078704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45993.460088078704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45993.460088078704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45993.460088078704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45993.460088078704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45993.460088078704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45993.460088078704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45993.460088078704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45993.460088078704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45993.460088078704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45993.460088078704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45993.460088078704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45993.460088078704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45993.460088078704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45993.460088078704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45993.460088078704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45993.460088078704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45993.460088078704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45993.460088078704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45993.460088078704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45993.460088078704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45993.460088078704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45993.460088078704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45993.460088078704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45993.460088078704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45993.460088078704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45993.460088078704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45993.460088078704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45993.460088078704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45993.460088078704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45993.460088078704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45993.460088078704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45993.460088078704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45993.460088078704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45993.460088078704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45993.460088078704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45993.460088078704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45993.460088078704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45993.460088078704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45993.460088078704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45993.460088078704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45993.460088078704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45993.460088078704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45993.460088078704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45993.460088078704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45993.460088078704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45993.460088078704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45993.460088078704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45993.460088078704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45993.460088078704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45993.460088078704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45993.460088078704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45993.460088078704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45993.460088078704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45993.460088078704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45993.460088078704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45993.460088078704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45993.460088078704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45993.460088078704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45993.460088078704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45993.460088078704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45993.460088078704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45993.460088078704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45993.460088078704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45993.460088078704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45993.460088078704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45993.460088078704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45993.460088078704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45993.460088078704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45993.460088078704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45993.460088078704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45993.460088078704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45993.460088078704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45993.460088078704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45993.460088078704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45993.460088078704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45993.460088078704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45993.460088078704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45993.460088078704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45993.460088078704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45993.460088078704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45993.460088078704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45993.460088078704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45993.460088078704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45993.460088078704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45993.460088078704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45993.460088078704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45993.460088078704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45993.460088078704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45993.460088078704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45993.460088078704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45993.460088078704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45993.460088078704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45993.460088078704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45993.460088078704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45993.460088078704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45993.460088078704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45993.460088078704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45993.460088078704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45993.460088078704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45993.460088078704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45993.460088078704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45993.460088078704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45993.460088078704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45993.460088078704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45993.460088078704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45993.460088078704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45993.460088078704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45993.460088078704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45993.460088078704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45993.460088078704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45993.460088078704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45993.460088078704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45993.460088078704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45993.460088078704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45993.460088078704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45993.460088078704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45993.460088078704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45993.460088078704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45993.460088078704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45993.460088078704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45993.460088078704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45993.460088078704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45993.460088078704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45993.460088078704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45993.460088078704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45993.460088078704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45993.460088078704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45993.460088078704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45993.460088078704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45993.460088078704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45993.460088078704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45993.460088078704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45993.460088078704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45993.460088078704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45993.460088078704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45993.460088078704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45993.460088078704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45993.460088078704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45993.460088078704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45993.460088078704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45993.460088078704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45993.460088078704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45993.460088078704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45993.460088078704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45993.460088078704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45993.460088078704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45993.460088078704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45993.460088078704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45993.460088078704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45993.460088078704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45993.460088078704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45993.460088078704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45993.460088078704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45993.460088078704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45993.460088078704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45993.460088078704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45993.460088078704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45993.460088078704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45993.460088078704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45993.460088078704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45993.460088078704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45993.460088078704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45993.460088078704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45993.460088078704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45993.460088078704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45993.460088078704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45993.460088078704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45993.460088078704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45993.460088078704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45993.460088078704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45993.460088078704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45993.460088078704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45993.460088078704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45993.460088078704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45993.460088078704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45993.460088078704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45993.460088078704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45993.460088078704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45993.460088078704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45993.460088078704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45993.460088078704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45993.460088078704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45993.460088078704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45993.460088078704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45993.460088078704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45993.460088078704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45993.460088078704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45993.460088078704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45993.460088078704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45993.460088078704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45993.460088078704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45993.460088078704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45993.460088078704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45993.460088078704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45993.460088078704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45993.460088078704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45993.460088078704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45993.460088078704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45993.460088078704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45993.460088078704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45993.460088078704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45993.460088078704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45993.460088078704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45993.460088078704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45993.460088078704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45993.460088078704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45993.460088078704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45993.460088078704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45993.460088078704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45993.460088078704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45993.460088078704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45993.460088078704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45993.460088078704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45993.460088078704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45993.460088078704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45993.460088078704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45993.460088078704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45993.460088078704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45993.460088078704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45993.460088078704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45993.460088078704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45993.460088078704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45993.460088078704</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101.62802789351554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67.271210763887211</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44.798976967591443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12.086789467590279</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103" t="s">
        <v>34426</v>
      </c>
      <c r="E6" s="37" t="s">
        <v>39106</v>
      </c>
      <c r="F6" s="38">
        <v>45993.373842592591</v>
      </c>
      <c r="G6" s="105">
        <f ca="1">IFERROR(NOW()-F6,"")</f>
        <v>8.6245486112602521E-2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6.3976967590861022E-2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37888</v>
      </c>
      <c r="E8" s="37" t="s">
        <v>39185</v>
      </c>
      <c r="F8" s="38">
        <v>45993.454386574071</v>
      </c>
      <c r="G8" s="135">
        <f ca="1">IFERROR(NOW()-F8,"")</f>
        <v>5.7012731485883705E-3</v>
      </c>
      <c r="H8" s="38">
        <v>45993.41746527778</v>
      </c>
      <c r="I8" s="37" t="str">
        <f>IFERROR(VLOOKUP(D8,DB!A:F,6,0),"")</f>
        <v>SCECO</v>
      </c>
      <c r="J8" s="37" t="str">
        <f>IFERROR(VLOOKUP(D8,DB!A:G,7,0),"")</f>
        <v>No BB Shifted</v>
      </c>
      <c r="K8" s="37" t="s">
        <v>39214</v>
      </c>
      <c r="L8" s="37" t="str">
        <f>IFERROR(VLOOKUP(D8,DB!A:I,9,0),"")</f>
        <v>Latis</v>
      </c>
    </row>
    <row r="9" spans="1:13">
      <c r="A9" s="37"/>
      <c r="B9" s="37" t="str">
        <f>IFERROR(VLOOKUP(D9,DB!A:K,11,0),"")</f>
        <v>R5</v>
      </c>
      <c r="C9" s="37">
        <v>1</v>
      </c>
      <c r="D9" s="37" t="s">
        <v>38397</v>
      </c>
      <c r="E9" s="37"/>
      <c r="F9" s="38"/>
      <c r="G9" s="135">
        <f ca="1">IFERROR(NOW()-F9,"")</f>
        <v>45993.460087847219</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45993.460087847219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45993.460087847219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45993.460088078704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45993.460088078704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45993.460088078704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45993.460088078704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45993.460088078704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45993.460088078704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45993.460088078704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45993.460088078704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45993.460088078704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45993.460088078704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45993.460088078704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45993.460088078704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45993.460088078704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45993.460088078704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45993.460088078704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45993.460088078704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45993.460088078704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45993.460088078704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45993.460088078704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45993.460088078704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45993.460088078704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45993.460088078704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45993.460088078704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45993.460088078704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45993.460088078704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45993.460088078704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45993.460088078704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45993.460088078704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45993.460088078704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45993.460088078704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45993.460088078704</v>
      </c>
      <c r="H42" s="38"/>
      <c r="I42" s="37" t="str">
        <f>IFERROR(VLOOKUP(D42,DB!A:F,6,0),"")</f>
        <v/>
      </c>
      <c r="J42" s="37" t="str">
        <f>IFERROR(VLOOKUP(D42,DB!A:G,7,0),"")</f>
        <v/>
      </c>
      <c r="K42" s="37"/>
      <c r="L42" s="37" t="str">
        <f>IFERROR(VLOOKUP(D42,DB!A:I,9,0),"")</f>
        <v/>
      </c>
    </row>
    <row r="43" spans="1:12">
      <c r="A43" s="150"/>
      <c r="B43" s="150" t="str">
        <f>IFERROR(VLOOKUP(D43,DB!A:K,11,0),"")</f>
        <v/>
      </c>
      <c r="C43" s="150"/>
      <c r="D43" s="150"/>
      <c r="E43" s="150"/>
      <c r="F43" s="151"/>
      <c r="G43" s="152">
        <f ca="1">IFERROR(NOW()-F43,"")</f>
        <v>45993.460088078704</v>
      </c>
      <c r="H43" s="151"/>
      <c r="I43" s="150" t="str">
        <f>IFERROR(VLOOKUP(D43,DB!A:F,6,0),"")</f>
        <v/>
      </c>
      <c r="J43" s="150" t="str">
        <f>IFERROR(VLOOKUP(D43,DB!A:G,7,0),"")</f>
        <v/>
      </c>
      <c r="K43" s="150"/>
      <c r="L43" s="150"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45993.460088078704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45993.460088078704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45993.460088078704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45993.460088078704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45993.460088078704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45993.460088078704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45993.460088078704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45993.460088078704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45993.460088078704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45993.460088078704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45993.460088078704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45993.460088078704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45993.460088078704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45993.460088078704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45993.460088078704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45993.460088078704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45993.460088078704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45993.460088078704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45993.460088078704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45993.460088078704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45993.460088078704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45993.460088078704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45993.460088078704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45993.460088078704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45993.460088078704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45993.460088078704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45993.460088078704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45993.460088078704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45993.460088078704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45993.460088078704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45993.460088078704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45993.460088078704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45993.460088078704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45993.460088078704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45993.460088078704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45993.460088078704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45993.460088078704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45993.460088078704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45993.460088078704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45993.460088078704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45993.460088078704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45993.460088078704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45993.460088078704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45993.460088078704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45993.460088078704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45993.460088078704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45993.460088078704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45993.460088078704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45993.460088078704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45993.460088078704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45993.460088078704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45993.460088078704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45993.460088078704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45993.460088078704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45993.460088078704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45993.460088078704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45993.460088078704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45993.460088078704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45993.460088078704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45993.460088078704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45993.460088078704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45993.460088078704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45993.460088078704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45993.460088078704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45993.460088078704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45993.460088078704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45993.460088078704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45993.460088078704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45993.460088078704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45993.460088078704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45993.460088078704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45993.460088078704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45993.460088078704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45993.460088078704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45993.460088078704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45993.460088078704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45993.460088078704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45993.460088078704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45993.460088078704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45993.460088078704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45993.460088078704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45993.460088078704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45993.460088078704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45993.460088078704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45993.460088078704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45993.460088078704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45993.460088078704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45993.460088078704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45993.460088078704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45993.460088078704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45993.460088078704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45993.460088078704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45993.460088078704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45993.460088078704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45993.460088078704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45993.460088078704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45993.460088078704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45993.460088078704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45993.460088078704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45993.460088078704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45993.460088078704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45993.460088078704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45993.460088078704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45993.460088078704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45993.460088078704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45993.460088078704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45993.460088078704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45993.460088078704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45993.460088078704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45993.460088078704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45993.460088078704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45993.460088078704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45993.460088078704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45993.460088078704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45993.460088078704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45993.460088078704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45993.460088078704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45993.460088078704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45993.460088078704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45993.460088078704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45993.460088078704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45993.460088078704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45993.460088078704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45993.460088078704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45993.460088078704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45993.460088078704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45993.460088078704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45993.460088078704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45993.460088078704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45993.460088078704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45993.460088078704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45993.460088078704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45993.460088078704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45993.460088078704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45993.460088078704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45993.460088078704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45993.460088078704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45993.460088078704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45993.460088078704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45993.460088078704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45993.460088078704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45993.460088078704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45993.460088078704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45993.460088078704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45993.460088078704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45993.460088078704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45993.460088078704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45993.460088078704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45993.460088078704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45993.460088078704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45993.460088078704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45993.460088078704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45993.460088078704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45993.460088078704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45993.460088078704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45993.460088078704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45993.460088078704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45993.460088078704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45993.460088078704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45993.460088078704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45993.460088078704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45993.460088078704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45993.460088078704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45993.460088078704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45993.460088078704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45993.460088078704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45993.460088078704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45993.460088078704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45993.460088078704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45993.460088078704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45993.460088078704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45993.460088078704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45993.460088078704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45993.460088078704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45993.460088078704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45993.460088078704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45993.460088078704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45993.460088078704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45993.460088078704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45993.460088078704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45993.460088078704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45993.460088078704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45993.460088078704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45993.460088078704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45993.460088078704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45993.460088078704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45993.460088078704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45993.460088078704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45993.460088078704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45993.460088078704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45993.460088078704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45993.460088078704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45993.460088078704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45993.460088078704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45993.460088078704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45993.460088078704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45993.460088078704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45993.460088078704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45993.460088078704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45993.460088078704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45993.460088078704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45993.460088078704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45993.460088078704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45993.460088078704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45993.460088078704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45993.460088078704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45993.460088078704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45993.460088078704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45993.460088078704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45993.460088078704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45993.460088078704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45993.460088078704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45993.460088078704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45993.460088078704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45993.460088078704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45993.460088078704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45993.460088078704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45993.460088078704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45993.460088078704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45993.460088078704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45993.460088078704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45993.460088078704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45993.460088078704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45993.460088078704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45993.460088078704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45993.460088078704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45993.460088078704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45993.460088078704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45993.460088078704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45993.460088078704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45993.460088078704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45993.460088078704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45993.460088078704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45993.460088078704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45993.460088078704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45993.460088078704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45993.460088078704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45993.460088078704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45993.460088078704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45993.460088078704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45993.460088078704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45993.460088078704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45993.460088078704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45993.460088078704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45993.460088078704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45993.460088078704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45993.460088078704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45993.460088078704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45993.460088078704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45993.460088078704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45993.460088078704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45993.460088078704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45993.460088078704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45993.460088078704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45993.460088078704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45993.460088078704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45993.460088078704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45993.460088078704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45993.460088078704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45993.460088078704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45993.460088078704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45993.460088078704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45993.460088078704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45993.460088078704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45993.460088078704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45993.460088078704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45993.460088078704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45993.460088078704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45993.460088078704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45993.460088078704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45993.460088078704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45993.460088078704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45993.460088078704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45993.460088078704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45993.460088078704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45993.460088078704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45993.460088078704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45993.460088078704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45993.460088078704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45993.460088078704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45993.460088078704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45993.460088078704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45993.460088078704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45993.460088078704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45993.460088078704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45993.460088078704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45993.460088078704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45993.460088078704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45993.460088078704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45993.460088078704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45993.460088078704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45993.460088078704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45993.460088078704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45993.460088078704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45993.460088078704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45993.460088078704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45993.460088078704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45993.460088078704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45993.460088078704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45993.460088078704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45993.460088078704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45993.460088078704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45993.460088078704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45993.460088078704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45993.460088078704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45993.460088078704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45993.460088078704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45993.460088078704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45993.460088078704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45993.460088078704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45993.460088078704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45993.460088078704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45993.460088078704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45993.460088078704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45993.460088078704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45993.460088078704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45993.460088078704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45993.460088078704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45993.460088078704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45993.460088078704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45993.460088078704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45993.460088078704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45993.460088078704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45993.460088078704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45993.460088078704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45993.460088078704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45993.460088078704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45993.460088078704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45993.460088078704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45993.460088078704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45993.460088078704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45993.460088078704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45993.460088078704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45993.460088078704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45993.460088078704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45993.460088078704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45993.460088078704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45993.460088078704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45993.460088078704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45993.460088078704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45993.460088078704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45993.460088078704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45993.460088078704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45993.460088078704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45993.460088078704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45993.460088078704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45993.460088078704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45993.460088078704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45993.460088078704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45993.460088078704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45993.460088078704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45993.460088078704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45993.460088078704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45993.460088078704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45993.460088078704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45993.460088078704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45993.460088078704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45993.460088078704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45993.460088078704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45993.460088078704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45993.460088078704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45993.460088078704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45993.460088078704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45993.460088078704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45993.460088078704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45993.460088078704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45993.460088078704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45993.460088078704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45993.460088078704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45993.460088078704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45993.460088078704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45993.460088078704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45993.460088078704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45993.460088078704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45993.460088078704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45993.460088078704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45993.460088078704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45993.460088078704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45993.460088078704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45993.460088078704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45993.460088078704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45993.460088078704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45993.460088078704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45993.460088078704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45993.460088078704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45993.460088078704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45993.460088078704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45993.460088078704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45993.460088078704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45993.460088078704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45993.460088078704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45993.460088078704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45993.460088078704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45993.460088078704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45993.460088078704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45993.460088078704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45993.460088078704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45993.460088078704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45993.460088078704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45993.460088078704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45993.460088078704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45993.460088078704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45993.460088078704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45993.460088078704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45993.460088078704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45993.460088078704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45993.460088078704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45993.460088078704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45993.460088078704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45993.460088078704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45993.460088078704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45993.460088078704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45993.460088078704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45993.460088078704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45993.460088078704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45993.460088078704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45993.460088078704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45993.460088078704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45993.460088078704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45993.460088078704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45993.460088078704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45993.460088078704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45993.460088078704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45993.460088078704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45993.460088078704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45993.460088078704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45993.460088078704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45993.460088078704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45993.460088078704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45993.460088078704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45993.460088078704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45993.460088078704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45993.460088078704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45993.460088078704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45993.460088078704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45993.460088078704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45993.460088078704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45993.460088078704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45993.460088078704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45993.460088078704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45993.460088078704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45993.460088078704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45993.460088078704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45993.460088078704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45993.460088078704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45993.460088078704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45993.460088078704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45993.460088078704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45993.460088078704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45993.460088078704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45993.460088078704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45993.460088078704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45993.460088078704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45993.460088078704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45993.460088078704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45993.460088078704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45993.460088078704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45993.460088078704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45993.460088078704</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45993.460088078704</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