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13" documentId="120_S{2AC9BD13-BADA-5192-A53E-5A8FF88502F6}" xr6:coauthVersionLast="47" xr6:coauthVersionMax="47" xr10:uidLastSave="{C28E566F-8333-482C-9574-8CEC902F393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<sst xmlns="http://schemas.openxmlformats.org/spreadsheetml/2006/main" count="181617" uniqueCount="39223">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</sst>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327.78071655092936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9.0299884264823049E-2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1.4003587966726627E-2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45990.729142476855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45990.729142476855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45990.729142476855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45990.729142476855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45990.729142476855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45990.729142476855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45990.729142476855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45990.729142476855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45990.729142476855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45990.729142476855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45990.729142476855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45990.729142476855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45990.729142476855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45990.729142476855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45990.729142476855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45990.729142476855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45990.729142476855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45990.729142476855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45990.729142476855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45990.729142476855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45990.729142476855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45990.729142476855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45990.729142476855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45990.729142476855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45990.729142476855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45990.729142476855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45990.729142476855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45990.729142476855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45990.729142476855</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DF56E51E-8189-4D74-9760-A20FACBF426D}"/>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165.72930451389402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6.3417234953740262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6.9339236113592051E-2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45990.729142476855</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45990.729142476855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45990.729142476855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45990.729142476855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45990.729142476855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45990.729142476855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45990.729142476855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45990.729142476855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45990.729142476855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45990.729142476855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45990.729142476855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45990.729142476855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45990.729142476855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45990.729142476855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45990.729142476855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45990.729142476855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45990.729142476855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45990.729142476855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45990.729142476855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45990.729142476855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45990.729142476855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45990.729142476855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45990.729142476855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45990.729142476855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45990.729142476855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45990.729142476855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45990.729142476855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45990.729142476855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45990.729142476855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45990.729142476855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45990.729142476855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45990.729142476855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45990.729142476855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45990.729142476855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45990.729142476855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45990.729142476855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45990.729142476855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45990.729142476855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45990.729142476855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45990.729142476855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45990.729142476855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45990.729142476855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45990.729142476855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45990.729142476855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45990.729142476855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45990.729142476855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45990.729142476855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45990.729142476855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45990.729142476855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45990.729142476855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45990.729142476855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45990.729142476855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45990.729142476855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45990.729142476855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45990.729142476855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45990.729142476855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45990.729142476855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45990.729142476855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45990.729142476855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45990.729142476855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45990.729142476855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45990.729142476855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45990.729142476855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45990.729142476855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45990.729142476855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45990.729142476855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45990.729142476855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45990.729142476855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45990.729142476855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45990.729142476855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45990.729142476855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45990.729142476855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45990.729142476855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0.19420034722861601</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0.11676979166804813</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45990.729142476855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45990.729142476855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45990.729142476855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45990.729142476855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45990.729142476855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45990.729142476855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45990.729142476855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45990.729142476855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45990.729142476855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45990.729142476855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45990.729142476855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45990.729142476855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45990.729142476855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45990.729142476855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45990.729142476855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45990.729142476855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45990.729142476855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45990.729142476855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45990.729142476855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45990.729142476855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45990.729142476855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45990.729142476855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45990.729142476855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45990.729142476855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45990.729142476855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45990.729142476855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45990.729142476855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45990.729142476855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45990.729142476855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45990.729142476855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45990.729142476855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45990.729142476855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45990.729142476855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45990.729142476855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45990.729142476855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45990.729142476855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45990.729142476855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45990.729142476855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45990.729142476855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45990.729142476855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45990.729142476855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45990.729142476855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45990.729142476855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45990.729142476855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45990.729142476855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45990.729142476855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45990.729142476855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45990.729142476855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45990.729142476855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45990.729142476855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45990.729142476855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45990.729142476855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45990.729142476855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45990.729142476855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45990.729142476855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45990.729142476855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45990.729142476855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45990.729142476855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45990.729142476855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45990.729142476855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45990.729142476855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45990.729142476855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45990.729142476855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45990.729142476855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45990.729142476855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45990.729142476855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45990.729142476855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45990.729142476855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45990.729142476855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45990.729142476855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45990.729142476855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45990.729142476855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45990.729142476855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45990.729142476855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45990.729142476855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45990.729142476855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45990.729142476855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45990.729142476855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45990.729142476855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45990.729142476855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45990.729142476855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45990.729142476855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45990.729142476855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45990.729142476855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45990.729142476855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45990.729142476855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45990.729142476855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45990.729142476855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45990.729142476855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45990.729142476855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45990.729142476855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45990.729142476855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45990.729142476855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45990.729142476855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45990.729142476855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45990.729142476855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45990.729142476855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45990.729142476855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45990.729142476855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45990.729142476855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45990.729142476855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45990.729142476855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45990.729142476855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45990.729142476855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45990.729142476855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45990.729142476855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45990.729142476855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45990.729142476855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45990.729142476855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45990.729142476855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45990.729142476855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45990.729142476855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45990.729142476855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45990.729142476855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45990.729142476855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45990.729142476855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45990.729142476855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45990.729142476855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45990.729142476855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45990.729142476855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45990.729142476855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45990.729142476855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45990.729142476855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45990.729142476855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45990.729142476855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45990.729142476855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45990.729142476855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45990.729142476855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45990.729142476855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45990.729142476855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45990.729142476855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45990.729142476855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45990.729142476855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45990.729142476855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45990.729142476855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45990.729142476855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45990.729142476855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45990.729142476855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45990.729142476855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45990.729142476855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45990.729142476855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45990.729142476855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45990.729142476855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45990.729142476855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45990.729142476855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45990.729142476855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45990.729142476855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45990.729142476855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45990.729142476855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45990.729142476855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45990.729142476855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45990.729142476855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45990.729142476855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45990.729142476855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45990.729142476855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45990.729142476855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45990.729142476855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45990.729142476855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45990.729142476855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45990.729142476855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45990.729142476855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45990.729142476855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45990.729142476855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45990.729142476855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45990.729142476855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45990.729142476855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45990.729142476855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45990.729142476855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45990.729142476855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45990.729142476855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45990.729142476855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45990.729142476855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45990.729142476855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45990.729142476855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45990.729142476855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45990.729142476855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45990.729142476855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45990.729142476855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45990.729142476855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45990.729142476855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45990.729142476855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45990.729142476855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45990.729142476855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45990.729142476855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45990.729142476855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45990.729142476855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45990.729142476855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45990.729142476855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45990.729142476855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45990.729142476855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45990.729142476855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45990.729142476855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45990.729142476855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45990.729142476855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45990.729142476855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45990.729142476855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45990.729142476855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45990.729142476855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45990.729142476855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45990.729142476855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45990.729142476855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45990.729142476855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45990.729142476855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45990.729142476855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45990.729142476855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45990.729142476855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45990.729142476855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45990.729142476855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45990.729142476855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45990.729142476855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45990.729142476855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45990.729142476855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45990.729142476855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45990.729142476855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45990.729142476855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45990.729142476855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45990.729142476855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45990.729142476855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45990.729142476855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45990.729142476855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45990.729142476855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45990.729142476855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45990.729142476855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45990.729142476855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45990.729142476855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45990.729142476855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45990.729142476855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45990.729142476855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45990.729142476855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45990.729142476855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45990.729142476855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45990.729142476855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45990.729142476855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45990.729142476855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45990.729142476855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45990.729142476855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45990.729142476855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45990.729142476855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45990.729142476855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45990.729142476855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45990.729142476855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45990.729142476855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45990.729142476855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45990.729142476855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45990.729142476855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45990.729142476855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45990.729142476855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45990.729142476855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45990.729142476855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45990.729142476855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45990.729142476855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45990.729142476855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45990.729142476855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45990.729142476855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45990.729142476855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45990.729142476855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45990.729142476855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45990.729142476855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45990.729142476855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45990.729142476855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45990.729142476855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45990.729142476855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45990.729142476855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45990.729142476855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45990.729142476855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45990.729142476855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45990.729142476855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45990.729142476855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45990.729142476855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45990.729142476855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45990.729142476855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45990.729142476855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45990.729142476855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45990.729142476855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45990.729142476855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45990.729142476855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45990.729142476855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45990.729142476855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45990.729142476855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45990.729142476855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45990.729142476855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45990.729142476855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45990.729142476855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45990.729142476855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45990.729142476855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45990.729142476855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45990.729142476855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45990.729142476855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45990.729142476855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45990.729142476855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45990.729142476855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45990.729142476855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45990.729142476855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45990.729142476855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45990.729142476855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45990.729142476855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45990.729142476855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45990.729142476855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45990.729142476855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45990.729142476855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45990.729142476855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45990.729142476855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45990.729142476855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45990.729142476855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45990.729142476855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45990.729142476855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45990.729142476855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45990.729142476855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45990.729142476855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45990.729142476855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45990.729142476855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45990.729142476855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45990.729142476855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45990.729142476855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45990.729142476855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45990.729142476855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45990.729142476855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45990.729142476855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45990.729142476855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45990.729142476855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45990.729142476855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45990.729142476855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45990.729142476855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45990.729142476855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45990.729142476855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45990.729142476855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45990.729142476855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45990.729142476855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45990.729142476855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45990.729142476855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45990.729142476855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45990.729142476855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45990.729142476855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45990.729142476855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45990.729142476855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45990.729142476855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45990.729142476855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45990.729142476855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45990.729142476855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45990.729142476855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45990.729142476855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45990.729142476855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45990.729142476855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45990.729142476855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45990.729142476855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45990.729142476855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45990.729142476855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45990.729142476855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45990.729142476855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45990.729142476855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45990.729142476855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45990.729142476855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45990.729142476855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45990.729142476855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45990.729142476855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45990.729142476855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45990.729142476855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45990.729142476855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45990.729142476855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45990.729142476855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45990.729142476855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45990.729142476855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45990.729142476855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45990.729142476855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45990.729142476855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45990.729142476855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45990.729142476855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45990.729142476855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45990.729142476855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45990.729142476855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45990.729142476855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45990.729142476855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45990.729142476855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45990.729142476855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45990.729142476855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45990.729142476855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45990.729142476855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45990.729142476855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45990.729142476855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45990.729142476855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45990.729142476855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45990.729142476855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45990.729142476855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45990.729142476855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45990.729142476855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45990.729142476855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45990.729142476855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45990.729142476855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45990.729142476855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45990.729142476855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45990.729142476855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45990.729142476855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45990.729142476855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45990.729142476855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45990.729142476855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45990.729142476855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45990.729142476855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45990.729142476855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45990.729142476855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45990.729142476855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45990.729142476855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45990.729142476855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45990.729142476855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45990.729142476855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45990.729142476855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45990.729142476855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45990.729142476855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45990.729142476855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45990.729142476855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45990.729142476855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45990.729142476855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45990.729142476855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45990.729142476855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45990.729142476855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45990.729142476855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45990.729142476855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45990.729142476855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45990.729142476855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45990.729142476855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45990.729142476855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45990.729142476855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45990.729142476855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45990.729142476855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45990.729142476855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45990.729142476855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45990.729142476855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45990.729142476855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45990.729142476855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45990.729142476855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45990.729142476855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45990.729142476855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45990.729142476855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45990.729142476855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45990.729142476855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45990.729142476855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45990.729142476855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45990.729142476855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45990.729142476855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45990.729142476855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45990.729142476855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45990.729142476855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45990.729142476855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45990.729142476855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45990.729142476855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45990.729142476855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45990.729142476855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45990.729142476855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45990.729142476855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45990.729142476855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45990.729142476855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45990.729142476855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45990.729142476855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45990.729142476855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45990.729142476855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45990.729142476855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45990.729142476855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45990.729142476855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45990.729142476855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45990.729142476855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45990.729142476855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45990.729142476855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45990.729142476855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45990.729142476855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45990.729142476855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45990.729142476855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45990.729142476855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45990.729142476855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45990.729142476855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45990.729142476855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45990.729142476855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45990.729142476855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45990.729142476855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45990.729142476855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45990.729142476855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45990.729142476855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45990.729142476855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45990.729142476855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45990.729142476855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45990.729142476855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45990.729142476855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45990.729142476855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45990.729142476855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45990.729142476855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45990.729142476855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45990.729142476855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45990.729142476855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45990.729142476855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45990.729142476855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45990.729142476855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45990.729142476855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45990.729142476855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45990.729142476855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45990.729142476855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45990.729142476855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45990.729142476855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45990.729142476855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45990.729142476855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45990.729142476855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45990.729142476855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45990.729142476855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45990.729142476855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45990.729142476855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45990.729142476855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45990.729142476855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45990.729142476855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45990.729142476855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45990.729142476855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45990.729142476855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45990.729142476855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45990.729142476855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45990.729142476855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45990.729142476855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45990.729142476855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45990.729142476855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45990.729142476855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45990.729142476855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45990.729142476855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45990.729142476855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45990.729142476855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45990.729142476855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45990.729142476855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45990.729142476855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45990.729142476855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45990.729142476855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45990.729142476855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45990.729142476855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45990.729142476855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45990.729142476855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45990.729142476855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45990.729142476855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45990.729142476855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45990.729142476855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45990.729142476855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45990.729142476855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45990.729142476855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45990.729142476855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45990.729142476855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45990.729142476855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45990.729142476855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45990.729142476855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45990.729142476855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45990.729142476855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45990.729142476855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45990.729142476855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45990.729142476855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45990.729142476855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45990.729142476855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45990.729142476855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45990.729142476855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45990.729142476855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45990.729142476855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45990.729142476855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45990.729142476855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45990.729142476855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45990.729142476855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45990.729142476855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45990.729142476855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45990.729142476855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45990.729142476855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45990.729142476855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45990.729142476855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45990.729142476855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45990.729142476855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45990.729142476855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45990.729142476855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45990.729142476855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45990.729142476855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45990.729142476855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45990.729142476855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45990.729142476855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45990.729142476855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45990.729142476855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45990.729142476855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45990.729142476855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45990.729142476855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45990.729142476855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45990.729142476855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45990.729142476855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45990.729142476855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45990.729142476855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45990.729142476855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45990.729142476855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45990.729142476855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45990.729142476855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45990.729142476855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45990.729142476855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45990.729142476855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45990.729142476855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45990.729142476855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45990.729142476855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45990.729142476855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45990.729142476855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45990.729142476855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45990.729142476855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45990.729142476855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45990.729142476855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45990.729142476855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45990.729142476855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45990.729142476855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45990.729142476855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45990.729142476855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45990.729142476855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45990.729142476855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45990.729142476855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45990.729142476855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45990.729142476855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45990.729142476855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45990.729142476855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45990.729142476855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45990.729142476855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45990.729142476855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45990.729142476855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45990.729142476855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45990.729142476855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45990.729142476855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45990.729142476855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45990.729142476855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45990.729142476855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45990.729142476855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45990.729142476855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45990.729142476855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45990.729142476855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45990.729142476855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45990.729142476855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45990.729142476855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45990.729142476855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45990.729142476855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45990.729142476855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45990.729142476855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45990.729142476855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45990.729142476855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45990.729142476855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45990.729142476855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45990.729142476855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45990.729142476855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45990.729142476855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45990.729142476855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45990.729142476855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45990.729142476855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45990.729142476855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45990.729142476855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45990.729142476855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45990.729142476855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45990.729142476855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45990.729142476855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45990.729142476855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45990.729142476855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45990.729142476855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45990.729142476855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45990.729142476855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45990.729142476855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45990.729142476855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45990.729142476855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45990.729142476855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45990.729142476855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45990.729142476855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45990.729142476855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45990.729142476855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45990.729142476855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45990.729142476855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45990.729142476855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45990.729142476855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45990.729142476855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45990.729142476855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45990.729142476855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45990.729142476855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45990.729142476855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45990.729142476855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45990.729142476855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45990.729142476855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45990.729142476855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45990.729142476855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45990.729142476855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45990.729142476855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45990.729142476855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45990.729142476855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45990.729142476855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45990.729142476855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45990.729142476855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45990.729142476855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45990.729142476855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45990.729142476855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45990.729142476855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45990.729142476855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45990.729142476855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45990.729142476855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45990.729142476855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45990.729142476855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45990.729142476855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45990.729142476855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45990.729142476855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45990.729142476855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45990.729142476855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45990.729142476855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45990.729142476855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45990.729142476855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45990.729142476855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45990.729142476855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45990.729142476855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45990.729142476855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45990.729142476855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45990.729142476855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45990.729142476855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45990.729142476855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45990.729142476855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45990.729142476855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45990.729142476855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45990.729142476855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45990.729142476855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45990.729142476855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45990.729142476855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45990.729142476855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45990.729142476855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45990.729142476855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45990.729142476855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45990.729142476855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45990.729142476855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45990.729142476855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45990.729142476855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45990.729142476855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45990.729142476855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45990.729142476855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45990.729142476855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45990.729142476855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45990.729142476855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45990.729142476855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45990.729142476855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45990.729142476855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45990.729142476855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45990.729142476855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45990.729142476855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45990.729142476855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45990.729142476855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45990.729142476855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45990.729142476855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45990.729142476855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45990.729142476855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45990.729142476855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45990.729142476855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45990.729142476855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45990.729142476855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45990.729142476855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45990.729142476855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45990.729142476855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45990.729142476855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45990.729142476855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45990.729142476855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45990.729142476855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45990.729142476855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45990.729142476855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45990.729142476855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45990.729142476855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45990.729142476855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45990.729142476855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45990.729142476855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45990.729142476855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45990.729142476855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45990.729142476855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45990.729142476855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45990.729142476855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45990.729142476855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45990.729142476855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45990.729142476855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45990.729142476855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45990.729142476855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45990.729142476855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45990.729142476855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45990.729142476855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45990.729142476855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45990.729142476855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45990.729142476855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45990.729142476855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45990.729142476855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45990.729142476855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45990.729142476855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45990.729142476855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45990.729142476855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45990.729142476855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45990.729142476855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45990.729142476855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45990.729142476855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45990.729142476855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45990.729142476855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45990.729142476855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45990.729142476855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45990.729142476855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45990.729142476855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45990.729142476855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45990.729142476855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45990.729142476855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45990.729142476855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45990.729142476855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45990.729142476855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45990.729142476855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45990.729142476855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45990.729142476855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45990.729142476855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45990.729142476855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45990.729142476855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45990.729142476855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45990.729142476855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45990.729142476855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45990.729142476855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45990.729142476855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45990.729142476855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45990.729142476855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45990.729142476855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45990.729142476855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45990.729142476855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45990.729142476855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45990.729142476855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45990.729142476855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45990.729142476855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45990.729142476855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45990.729142476855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45990.729142476855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45990.729142476855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45990.729142476855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45990.729142476855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45990.729142476855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45990.729142476855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45990.729142476855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45990.729142476855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45990.729142476855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45990.729142476855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45990.729142476855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45990.729142476855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45990.729142476855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45990.729142476855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45990.729142476855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45990.729142476855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45990.729142476855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45990.729142476855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45990.729142476855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45990.729142476855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45990.729142476855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45990.729142476855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45990.729142476855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45990.729142476855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45990.729142476855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45990.729142476855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45990.729142476855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45990.729142476855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45990.729142476855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45990.729142476855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45990.729142476855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45990.729142476855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45990.729142476855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45990.729142476855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45990.729142476855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45990.729142476855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45990.729142476855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45990.729142476855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45990.729142476855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45990.729142476855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45990.729142476855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45990.729142476855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45990.729142476855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45990.729142476855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45990.729142476855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45990.729142476855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45990.729142476855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45990.729142476855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45990.729142476855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45990.729142476855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45990.729142476855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45990.729142476855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45990.729142476855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45990.729142476855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45990.729142476855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45990.729142476855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45990.729142476855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45990.729142476855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45990.729142476855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45990.729142476855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45990.729142476855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45990.729142476855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45990.729142476855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45990.729142476855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45990.729142476855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45990.729142476855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45990.729142476855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45990.729142476855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45990.729142476855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45990.729142476855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45990.729142476855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45990.729142476855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45990.729142476855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45990.729142476855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45990.729142476855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45990.729142476855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45990.729142476855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45990.729142476855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45990.729142476855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45990.729142476855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45990.729142476855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45990.729142476855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45990.729142476855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45990.729142476855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45990.729142476855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45990.729142476855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45990.729142476855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45990.729142476855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45990.729142476855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45990.729142476855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45990.729142476855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45990.729142476855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45990.729142476855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45990.729142476855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45990.729142476855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45990.729142476855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45990.729142476855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45990.729142476855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45990.729142476855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45990.729142476855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45990.729142476855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45990.729142476855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45990.729142476855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45990.729142476855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45990.729142476855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45990.729142476855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45990.729142476855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45990.729142476855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45990.729142476855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45990.729142476855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45990.729142476855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45990.729142476855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45990.729142476855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45990.729142476855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45990.729142476855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45990.729142476855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45990.729142476855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45990.729142476855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45990.729142476855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45990.729142476855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45990.729142476855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45990.729142476855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45990.729142476855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45990.729142476855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45990.729142476855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45990.729142476855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45990.729142476855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45990.729142476855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45990.729142476855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45990.729142476855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45990.729142476855</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287.24842488425929</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t="s">
        <v>39109</v>
      </c>
      <c r="F3" s="92">
        <v>45990.727048611108</v>
      </c>
      <c r="G3" s="93">
        <f t="shared" ref="G3:G47" ca="1" si="0">IFERROR(NOW()-F3,"")</f>
        <v>2.0938657471560873E-3</v>
      </c>
      <c r="H3" s="92">
        <v>45990.719409722224</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45990.729142476855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45990.729142476855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45990.729142476855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45990.729142476855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45990.729142476855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45990.729142476855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45990.729142476855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45990.729142476855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45990.729142476855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45990.729142476855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45990.729142476855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45990.729142476855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45990.729142476855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45990.729142476855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45990.729142476855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45990.729142476855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45990.729142476855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45990.729142476855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45990.729142476855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45990.729142476855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45990.729142476855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45990.729142476855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45990.729142476855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45990.729142476855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45990.729142476855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45990.729142476855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45990.729142476855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45990.729142476855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45990.729142476855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45990.729142476855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45990.729142476855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45990.729142476855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45990.729142476855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45990.729142476855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45990.729142476855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45990.729142476855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45990.729142476855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45990.729142476855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45990.729142476855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45990.729142476855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45990.729142476855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45990.729142476855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45990.729142476855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45990.729142476855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45990.729142476855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45990.729142476855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45990.729142476855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45990.729142476855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45990.729142476855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45990.729142476855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45990.729142476855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45990.729142476855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45990.729142476855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45990.729142476855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45990.729142476855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45990.729142476855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45990.729142476855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45990.729142476855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45990.729142476855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45990.729142476855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45990.729142476855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45990.729142476855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45990.729142476855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45990.729142476855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45990.729142476855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45990.729142476855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45990.729142476855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45990.729142476855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45990.729142476855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45990.729142476855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45990.729142476855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45990.729142476855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45990.729142476855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45990.729142476855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45990.729142476855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45990.729142476855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45990.729142476855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45990.729142476855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45990.729142476855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45990.729142476855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45990.729142476855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45990.729142476855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45990.729142476855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45990.729142476855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45990.729142476855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45990.729142476855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45990.729142476855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45990.729142476855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45990.729142476855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45990.729142476855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45990.729142476855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45990.729142476855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45990.729142476855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45990.729142476855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45990.729142476855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45990.729142476855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45990.729142476855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45990.729142476855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45990.729142476855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45990.729142476855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45990.729142476855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45990.729142476855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45990.729142476855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45990.729142476855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45990.729142476855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45990.729142476855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45990.729142476855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45990.729142476855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45990.729142476855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45990.729142476855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45990.729142476855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45990.729142476855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45990.729142476855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45990.729142476855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45990.729142476855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45990.729142476855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45990.729142476855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45990.729142476855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45990.729142476855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45990.729142476855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45990.729142476855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45990.729142476855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45990.729142476855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45990.729142476855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45990.729142476855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45990.729142476855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45990.729142476855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45990.729142476855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45990.729142476855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45990.729142476855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45990.729142476855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45990.729142476855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45990.729142476855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45990.729142476855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45990.729142476855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45990.729142476855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45990.729142476855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45990.729142476855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45990.729142476855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45990.729142476855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45990.729142476855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45990.729142476855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45990.729142476855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45990.729142476855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45990.729142476855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45990.729142476855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45990.729142476855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45990.729142476855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45990.729142476855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45990.729142476855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45990.729142476855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45990.729142476855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45990.729142476855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45990.729142476855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45990.729142476855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45990.729142476855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45990.729142476855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45990.729142476855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45990.729142476855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45990.729142476855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45990.729142476855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45990.729142476855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45990.729142476855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45990.729142476855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45990.729142476855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45990.729142476855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45990.729142476855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45990.729142476855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45990.729142476855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45990.729142476855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45990.729142476855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45990.729142476855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45990.729142476855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45990.729142476855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45990.729142476855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45990.729142476855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45990.729142476855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45990.729142476855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45990.729142476855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45990.729142476855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45990.729142476855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45990.729142476855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45990.729142476855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45990.729142476855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45990.729142476855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45990.729142476855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45990.729142476855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45990.729142476855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45990.729142476855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45990.729142476855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45990.729142476855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45990.729142476855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45990.729142476855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45990.729142476855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45990.729142476855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45990.729142476855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45990.729142476855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45990.729142476855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45990.729142476855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45990.729142476855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45990.729142476855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45990.729142476855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45990.729142476855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45990.729142476855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45990.729142476855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45990.729142476855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45990.729142476855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45990.729142476855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45990.729142476855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45990.729142476855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45990.729142476855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45990.729142476855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45990.729142476855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45990.729142476855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45990.729142476855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45990.729142476855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45990.729142476855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45990.729142476855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45990.729142476855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45990.729142476855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45990.729142476855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45990.729142476855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45990.729142476855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45990.729142476855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45990.729142476855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45990.729142476855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45990.729142476855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45990.729142476855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45990.729142476855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45990.729142476855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45990.729142476855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45990.729142476855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45990.729142476855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45990.729142476855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45990.729142476855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45990.729142476855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45990.729142476855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45990.729142476855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45990.729142476855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45990.729142476855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45990.729142476855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45990.729142476855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45990.729142476855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45990.729142476855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45990.729142476855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45990.729142476855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45990.729142476855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45990.729142476855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45990.729142476855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45990.729142476855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45990.729142476855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45990.729142476855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45990.729142476855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45990.729142476855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45990.729142476855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45990.729142476855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45990.729142476855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45990.729142476855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45990.729142476855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45990.729142476855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45990.729142476855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45990.729142476855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45990.729142476855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45990.729142476855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45990.729142476855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45990.729142476855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45990.729142476855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45990.729142476855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45990.729142476855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45990.729142476855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45990.729142476855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45990.729142476855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45990.729142476855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45990.729142476855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45990.729142476855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45990.729142476855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45990.729142476855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45990.729142476855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45990.729142476855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45990.729142476855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45990.729142476855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45990.729142476855</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98.897082291667175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64.54026516203885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42.068031365743082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9.3558438657419174</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0.77723275463358732</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0.21089016203768551</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1.0461921301612165E-2</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45990.729142476855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45990.729142476855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45990.729142476855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45990.729142476855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45990.729142476855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45990.729142476855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45990.729142476855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45990.729142476855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45990.729142476855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45990.729142476855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45990.729142476855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45990.729142476855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45990.729142476855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45990.729142476855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45990.729142476855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45990.729142476855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45990.729142476855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45990.729142476855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45990.729142476855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45990.729142476855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45990.729142476855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45990.729142476855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45990.729142476855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45990.729142476855</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39221</v>
      </c>
      <c r="B2" s="119" t="str">
        <f>IFERROR(VLOOKUP(D2,DB!A:K,11,0),"")</f>
        <v>R6</v>
      </c>
      <c r="C2" s="120">
        <v>1</v>
      </c>
      <c r="D2" s="119" t="s">
        <v>37310</v>
      </c>
      <c r="E2" s="106" t="s">
        <v>39106</v>
      </c>
      <c r="F2" s="121">
        <v>45990.580081018517</v>
      </c>
      <c r="G2" s="72">
        <f ca="1">IFERROR(NOW()-F2,"-")</f>
        <v>0.14906145833811024</v>
      </c>
      <c r="H2" s="121">
        <v>45990.580081018517</v>
      </c>
      <c r="I2" s="119" t="str">
        <f>IFERROR(VLOOKUP(D2,DB!A:F,6,0),"")</f>
        <v>Generator-SG</v>
      </c>
      <c r="J2" s="119" t="str">
        <f>IFERROR(VLOOKUP(D2,DB!A:G,7,0),"")</f>
        <v>Dead</v>
      </c>
      <c r="K2" s="122" t="s">
        <v>39222</v>
      </c>
      <c r="L2" s="140" t="str">
        <f>IFERROR(VLOOKUP(D2,DB!A:I,9,0),"")</f>
        <v>Latis</v>
      </c>
    </row>
    <row r="3" spans="1:16382" ht="31.5" customHeight="1">
      <c r="A3" s="118"/>
      <c r="B3" s="119" t="str">
        <f>IFERROR(VLOOKUP(D3,DB!A:K,11,0),"")</f>
        <v/>
      </c>
      <c r="C3" s="120"/>
      <c r="D3" s="119"/>
      <c r="E3" s="106"/>
      <c r="F3" s="121"/>
      <c r="G3" s="72">
        <f ca="1">IFERROR(NOW()-F3,"-")</f>
        <v>45990.729142476855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45990.729142476855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45990.729142476855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45990.729142476855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45990.729142476855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45990.729142476855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45990.729142476855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45990.729142476855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45990.729142476855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45990.729142476855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45990.729142476855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45990.729142476855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45990.729142476855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45990.729142476855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45990.729142476855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45990.729142476855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45990.729142476855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45990.729142476855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45990.729142476855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45990.729142476855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45990.729142476855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45990.729142476855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45990.729142476855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45990.729142476855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45990.729142476855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45990.729142476855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45990.729142476855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45990.729142476855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45990.729142476855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45990.729142476855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45990.729142476855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45990.729142476855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45990.729142476855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45990.729142476855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45990.729142476855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45990.729142476855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45990.729142476855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45990.729142476855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45990.729142476855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45990.729142476855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45990.729142476855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45990.729142476855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45990.729142476855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45990.729142476855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45990.729142476855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45990.729142476855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45990.729142476855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45990.729142476855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45990.729142476855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45990.729142476855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45990.729142476855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45990.729142476855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45990.729142476855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45990.729142476855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45990.729142476855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45990.729142476855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45990.729142476855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45990.729142476855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45990.729142476855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45990.729142476855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45990.729142476855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45990.729142476855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45990.729142476855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45990.729142476855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45990.729142476855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45990.729142476855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45990.729142476855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45990.729142476855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45990.729142476855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45990.729142476855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45990.729142476855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45990.729142476855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45990.729142476855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45990.729142476855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45990.729142476855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45990.729142476855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45990.729142476855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45990.729142476855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45990.729142476855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45990.729142476855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45990.729142476855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45990.729142476855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45990.729142476855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45990.729142476855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45990.729142476855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45990.729142476855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45990.729142476855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45990.729142476855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45990.729142476855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45990.729142476855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45990.729142476855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45990.729142476855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45990.729142476855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45990.729142476855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45990.729142476855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45990.729142476855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45990.729142476855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45990.729142476855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45990.729142476855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45990.729142476855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45990.729142476855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45990.729142476855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45990.729142476855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45990.729142476855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45990.729142476855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45990.729142476855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45990.729142476855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45990.729142476855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45990.729142476855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45990.729142476855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45990.729142476855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45990.729142476855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45990.729142476855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45990.729142476855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45990.729142476855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45990.729142476855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45990.729142476855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45990.729142476855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45990.729142476855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45990.729142476855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45990.729142476855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45990.729142476855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45990.729142476855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45990.729142476855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45990.729142476855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45990.729142476855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45990.729142476855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45990.729142476855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45990.729142476855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45990.729142476855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45990.729142476855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45990.729142476855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45990.729142476855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45990.729142476855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45990.729142476855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45990.729142476855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45990.729142476855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45990.729142476855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45990.729142476855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45990.729142476855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45990.729142476855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45990.729142476855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45990.729142476855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45990.729142476855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45990.729142476855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45990.729142476855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45990.729142476855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45990.729142476855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45990.729142476855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45990.729142476855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45990.729142476855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45990.729142476855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45990.729142476855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45990.729142476855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45990.729142476855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45990.729142476855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45990.729142476855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45990.729142476855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45990.729142476855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45990.729142476855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45990.729142476855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45990.729142476855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45990.729142476855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45990.729142476855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45990.729142476855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45990.729142476855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45990.729142476855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45990.729142476855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45990.729142476855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45990.729142476855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45990.729142476855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45990.729142476855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45990.729142476855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45990.729142476855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45990.729142476855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45990.729142476855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45990.729142476855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45990.729142476855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45990.729142476855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45990.729142476855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45990.729142476855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45990.729142476855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45990.729142476855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45990.729142476855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45990.729142476855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45990.729142476855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45990.729142476855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45990.729142476855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45990.729142476855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45990.729142476855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45990.729142476855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45990.729142476855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45990.729142476855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45990.729142476855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45990.729142476855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45990.729142476855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45990.729142476855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45990.729142476855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45990.729142476855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45990.729142476855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45990.729142476855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45990.729142476855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45990.729142476855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45990.729142476855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45990.729142476855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45990.729142476855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45990.729142476855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45990.729142476855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45990.729142476855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45990.729142476855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45990.729142476855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45990.729142476855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45990.729142476855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45990.729142476855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45990.729142476855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45990.729142476855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45990.729142476855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45990.729142476855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45990.729142476855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45990.729142476855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45990.729142476855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45990.729142476855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45990.729142476855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45990.729142476855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45990.729142476855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45990.729142476855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45990.729142476855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45990.729142476855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45990.729142476855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45990.729142476855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45990.729142476855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45990.729142476855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45990.729142476855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45990.729142476855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45990.729142476855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45990.729142476855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45990.729142476855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45990.729142476855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45990.729142476855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45990.729142476855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45990.729142476855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45990.729142476855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45990.729142476855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45990.729142476855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45990.729142476855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45990.729142476855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45990.729142476855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45990.729142476855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45990.729142476855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45990.729142476855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45990.729142476855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45990.729142476855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45990.729142476855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45990.729142476855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45990.729142476855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45990.729142476855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45990.729142476855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45990.729142476855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45990.729142476855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45990.729142476855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45990.729142476855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45990.729142476855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45990.729142476855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45990.729142476855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45990.729142476855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45990.729142476855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45990.729142476855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45990.729142476855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45990.729142476855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45990.729142476855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45990.729142476855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45990.729142476855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45990.729142476855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45990.729142476855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45990.729142476855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45990.729142476855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45990.729142476855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45990.729142476855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45990.729142476855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45990.729142476855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45990.729142476855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45990.729142476855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45990.729142476855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45990.729142476855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45990.729142476855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45990.729142476855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45990.729142476855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45990.729142476855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45990.729142476855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45990.729142476855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45990.729142476855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45990.729142476855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45990.729142476855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45990.729142476855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45990.729142476855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45990.729142476855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45990.729142476855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45990.729142476855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45990.729142476855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45990.729142476855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45990.729142476855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45990.729142476855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45990.729142476855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45990.729142476855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45990.729142476855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45990.729142476855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45990.729142476855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45990.729142476855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45990.729142476855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45990.729142476855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45990.729142476855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45990.729142476855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45990.729142476855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45990.729142476855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45990.729142476855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45990.729142476855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45990.729142476855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45990.729142476855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45990.729142476855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45990.729142476855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45990.729142476855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45990.729142476855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45990.729142476855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45990.729142476855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45990.729142476855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45990.729142476855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45990.729142476855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45990.729142476855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45990.729142476855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45990.729142476855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45990.729142476855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45990.729142476855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45990.729142476855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45990.729142476855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45990.729142476855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45990.729142476855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45990.729142476855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45990.729142476855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45990.729142476855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45990.729142476855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45990.729142476855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45990.729142476855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45990.729142476855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45990.729142476855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45990.729142476855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45990.729142476855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45990.729142476855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45990.729142476855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45990.729142476855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45990.729142476855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45990.729142476855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45990.729142476855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45990.729142476855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45990.729142476855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45990.729142476855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45990.729142476855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45990.729142476855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45990.729142476855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45990.729142476855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45990.729142476855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45990.729142476855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45990.729142476855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45990.729142476855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45990.729142476855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45990.729142476855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45990.729142476855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45990.729142476855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45990.729142476855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45990.729142476855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45990.729142476855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45990.729142476855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45990.729142476855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45990.729142476855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45990.729142476855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45990.729142476855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45990.729142476855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45990.729142476855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45990.729142476855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45990.729142476855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45990.729142476855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45990.729142476855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45990.729142476855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45990.729142476855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45990.729142476855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45990.729142476855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45990.729142476855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45990.729142476855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45990.729142476855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45990.729142476855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45990.729142476855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45990.729142476855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45990.729142476855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45990.729142476855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45990.729142476855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45990.729142476855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45990.729142476855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45990.729142476855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45990.729142476855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45990.729142476855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45990.729142476855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45990.729142476855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45990.729142476855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45990.729142476855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45990.729142476855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45990.729142476855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45990.729142476855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45990.729142476855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45990.729142476855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45990.729142476855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45990.729142476855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45990.729142476855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45990.729142476855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45990.729142476855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45990.729142476855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45990.729142476855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45990.729142476855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45990.729142476855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45990.729142476855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45990.729142476855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45990.729142476855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45990.729142476855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45990.729142476855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45990.729142476855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45990.729142476855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45990.729142476855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45990.729142476855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45990.729142476855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45990.729142476855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45990.729142476855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45990.729142476855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45990.729142476855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45990.729142476855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45990.729142476855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45990.729142476855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45990.729142476855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45990.729142476855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45990.729142476855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45990.729142476855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45990.729142476855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45990.729142476855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45990.729142476855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45990.729142476855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45990.729142476855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45990.729142476855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45990.729142476855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45990.729142476855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45990.729142476855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45990.729142476855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45990.729142476855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45990.729142476855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45990.729142476855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45990.729142476855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45990.729142476855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45990.729142476855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45990.729142476855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45990.729142476855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45990.729142476855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45990.729142476855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45990.729142476855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45990.729142476855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45990.729142476855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45990.729142476855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45990.729142476855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45990.729142476855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45990.729142476855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45990.729142476855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45990.729142476855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45990.729142476855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45990.729142476855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45990.729142476855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45990.729142476855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45990.729142476855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45990.729142476855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45990.729142476855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45990.729142476855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45990.729142476855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45990.729142476855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45990.729142476855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45990.729142476855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45990.729142476855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45990.729142476855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45990.729142476855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45990.729142476855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45990.729142476855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45990.729142476855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45990.729142476855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45990.729142476855</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45990.729142476855</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