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39" documentId="120_S{2AC9BD13-BADA-5192-A53E-5A8FF88502F6}" xr6:coauthVersionLast="47" xr6:coauthVersionMax="47" xr10:uidLastSave="{008303EE-39B8-4466-AD8B-B3C9F341339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<sst xmlns="http://schemas.openxmlformats.org/spreadsheetml/2006/main" count="180289" uniqueCount="39127">
  <si>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</si>
  <si>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</si>
  <si>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</si>
  <si>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</si>
  <si>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</si>
  <si>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</si>
  <si>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</si>
  <si>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</si>
  <si>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</si>
  <si>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</si>
  <si>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</si>
  <si>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</si>
  <si>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</si>
  <si>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</si>
  <si>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</si>
  <si>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</si>
  <si>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</si>
  <si>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</si>
  <si>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</si>
  <si>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</si>
  <si>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</si>
  <si>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</si>
  <si>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</si>
  <si>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</si>
  <si>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</si>
  <si>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</si>
  <si>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</si>
  <si>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</si>
  <si>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</si>
  <si>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</si>
  <si>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</si>
  <si>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</si>
  <si>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</si>
  <si>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</si>
  <si>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</si>
  <si>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</si>
  <si>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</si>
  <si>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</si>
  <si>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</si>
  <si>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</si>
  <si>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</si>
  <si>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</si>
  <si>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</si>
  <si>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</si>
  <si>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</si>
  <si>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</si>
  <si>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</si>
  <si>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</si>
  <si>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</si>
  <si>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</si>
  <si>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</si>
  <si>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</si>
  <si>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</si>
  <si>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</si>
  <si>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</si>
  <si>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</si>
  <si>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</si>
  <si>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</si>
  <si>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</si>
  <si>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</si>
  <si>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</si>
  <si>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</si>
  <si>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</si>
  <si>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</si>
  <si>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</si>
  <si>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</si>
  <si>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</si>
  <si>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</si>
  <si>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</si>
  <si>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</si>
  <si>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</si>
  <si>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</si>
  <si>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</si>
  <si>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</si>
  <si>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</si>
  <si>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</si>
  <si>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</si>
  <si>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</si>
  <si>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</si>
  <si>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</si>
  <si>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</si>
  <si>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</si>
  <si>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</si>
  <si>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</si>
  <si>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</si>
  <si>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</si>
  <si>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</si>
  <si>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</si>
  <si>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</si>
  <si>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</si>
  <si>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</si>
  <si>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</si>
  <si>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</si>
  <si>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</si>
  <si>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</si>
  <si>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</si>
  <si>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</si>
  <si>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</si>
  <si>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</si>
  <si>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</si>
  <si>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</si>
  <si>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</si>
  <si>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</si>
  <si>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</si>
  <si>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</si>
  <si>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</si>
  <si>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</si>
  <si>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</si>
  <si>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</si>
  <si>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</si>
  <si>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</si>
  <si>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</si>
  <si>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</si>
  <si>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</si>
  <si>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</si>
  <si>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</si>
  <si>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</si>
  <si>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</si>
  <si>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</si>
  <si>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</si>
  <si>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</si>
  <si>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</si>
  <si>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</si>
  <si>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</si>
  <si>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</si>
  <si>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</si>
  <si>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</si>
  <si>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</si>
  <si>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</si>
  <si>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</si>
  <si>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</si>
  <si>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</si>
  <si>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</si>
  <si>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</si>
  <si>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</si>
  <si>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</si>
  <si>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</si>
  <si>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</si>
  <si>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</si>
  <si>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</si>
  <si>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</si>
  <si>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</si>
  <si>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</si>
  <si>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</si>
  <si>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</si>
  <si>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</si>
  <si>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</si>
  <si>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</si>
  <si>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</si>
  <si>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</si>
  <si>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</si>
  <si>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</si>
  <si>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</si>
  <si>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</si>
  <si>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</si>
  <si>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</si>
  <si>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</si>
  <si>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</si>
  <si>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</si>
  <si>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</si>
  <si>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</si>
  <si>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</si>
  <si>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</si>
  <si>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</si>
  <si>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</si>
  <si>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</si>
  <si>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</si>
  <si>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</si>
  <si>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</si>
  <si>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</si>
  <si>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</si>
  <si>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</si>
  <si>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</si>
  <si>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</si>
  <si>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</si>
  <si>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</si>
  <si>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</si>
  <si>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</si>
  <si>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</si>
  <si>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</si>
  <si>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</si>
  <si>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</si>
  <si>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</si>
  <si>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</si>
  <si>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</si>
  <si>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</si>
  <si>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</si>
  <si>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</si>
  <si>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</si>
  <si>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</si>
  <si>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</si>
  <si>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</si>
  <si>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</si>
  <si>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</si>
  <si>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</si>
  <si>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</si>
  <si>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</si>
  <si>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</si>
  <si>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</si>
  <si>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</si>
  <si>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</si>
  <si>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</si>
  <si>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</si>
  <si>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</si>
  <si>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</si>
  <si>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</si>
  <si>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</si>
  <si>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</si>
  <si>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</si>
  <si>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</si>
  <si>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</si>
  <si>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</si>
  <si>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</si>
  <si>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</si>
  <si>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</si>
  <si>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</si>
  <si>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</si>
  <si>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</si>
  <si>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</si>
  <si>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</si>
  <si>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</si>
  <si>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</si>
  <si>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</si>
  <si>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</si>
  <si>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</si>
  <si>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</si>
  <si>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</si>
  <si>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</si>
  <si>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</si>
  <si>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</si>
  <si>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</si>
  <si>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</si>
  <si>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</si>
  <si>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</si>
  <si>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</si>
  <si>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</si>
  <si>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</si>
  <si>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</si>
  <si>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</si>
  <si>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</si>
  <si>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</si>
  <si>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</si>
  <si>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</si>
  <si>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</si>
  <si>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</si>
  <si>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</si>
  <si>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</si>
  <si>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</si>
  <si>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</si>
  <si>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</si>
  <si>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</si>
  <si>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</si>
  <si>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</si>
  <si>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</si>
  <si>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</si>
  <si>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</si>
  <si>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</si>
  <si>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</si>
  <si>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</si>
  <si>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</si>
  <si>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</si>
  <si>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</si>
  <si>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</si>
  <si>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</si>
  <si>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</si>
  <si>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</si>
  <si>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</si>
  <si>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</si>
  <si>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</si>
  <si>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</si>
  <si>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</si>
  <si>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</si>
  <si>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</si>
  <si>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</si>
  <si>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</si>
  <si>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</si>
  <si>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</si>
  <si>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</si>
  <si>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</si>
  <si>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</si>
  <si>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</si>
  <si>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</si>
  <si>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</si>
  <si>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</si>
  <si>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</si>
  <si>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</si>
  <si>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</si>
  <si>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</si>
  <si>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</si>
  <si>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</si>
  <si>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</si>
  <si>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</si>
  <si>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</si>
  <si>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</si>
  <si>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</si>
  <si>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</si>
  <si>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</si>
  <si>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</si>
  <si>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</si>
  <si>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</si>
  <si>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</si>
  <si>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</si>
  <si>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</si>
  <si>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</si>
  <si>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</si>
  <si>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</si>
  <si>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</si>
  <si>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</si>
  <si>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</si>
  <si>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</si>
  <si>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</si>
  <si>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</si>
  <si>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</si>
  <si>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</si>
  <si>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</si>
  <si>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</si>
  <si>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</si>
  <si>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</si>
  <si>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</si>
  <si>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</si>
  <si>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</si>
  <si>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</si>
  <si>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</si>
  <si>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</si>
  <si>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</si>
  <si>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</si>
  <si>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</si>
  <si>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</si>
  <si>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</si>
  <si>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</si>
  <si>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</si>
  <si>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</si>
  <si>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</si>
  <si>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</si>
  <si>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</si>
  <si>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</si>
  <si>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</si>
  <si>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</si>
  <si>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</si>
  <si>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</si>
  <si>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</si>
  <si>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</si>
  <si>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</si>
  <si>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</si>
  <si>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</si>
  <si>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</si>
  <si>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</si>
  <si>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</si>
  <si>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</si>
  <si>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</si>
  <si>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</si>
  <si>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</si>
  <si>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</si>
  <si>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</si>
  <si>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</si>
  <si>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</si>
  <si>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</si>
  <si>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</si>
  <si>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</si>
  <si>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</si>
  <si>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</si>
  <si>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</si>
  <si>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</si>
  <si>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</si>
  <si>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</si>
  <si>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</si>
  <si>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</si>
  <si>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</si>
  <si>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</si>
  <si>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</si>
  <si>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</si>
  <si>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</si>
  <si>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</si>
  <si>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</si>
  <si>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</si>
  <si>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</si>
  <si>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</si>
  <si>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</si>
  <si>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</si>
  <si>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</si>
  <si>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</si>
  <si>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</si>
  <si>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</si>
  <si>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</si>
  <si>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</si>
  <si>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</si>
  <si>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</si>
  <si>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</si>
  <si>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</si>
  <si>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</si>
  <si>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</si>
  <si>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</si>
  <si>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</si>
  <si>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</si>
  <si>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</si>
  <si>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</si>
  <si>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</si>
  <si>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</si>
  <si>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</si>
  <si>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</si>
  <si>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</si>
  <si>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</si>
  <si>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</si>
  <si>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</si>
  <si>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</si>
  <si>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</si>
  <si>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</si>
  <si>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</si>
  <si>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</si>
  <si>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</si>
  <si>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</si>
  <si>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</si>
  <si>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</si>
  <si>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</si>
  <si>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</si>
  <si>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</si>
  <si>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</si>
  <si>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</si>
  <si>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</si>
  <si>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</si>
  <si>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</si>
  <si>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</si>
  <si>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</si>
  <si>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</si>
  <si>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</si>
  <si>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</si>
  <si>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</si>
  <si>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</si>
  <si>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</si>
  <si>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</si>
  <si>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</si>
  <si>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</si>
  <si>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</si>
  <si>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</si>
  <si>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</si>
  <si>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</si>
  <si>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</si>
  <si>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</si>
  <si>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</si>
  <si>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</si>
  <si>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</si>
  <si>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</si>
  <si>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</si>
  <si>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</si>
  <si>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</si>
  <si>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</si>
  <si>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</si>
  <si>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</si>
  <si>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</si>
  <si>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</si>
  <si>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</si>
  <si>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</si>
  <si>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</si>
  <si>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</si>
  <si>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</si>
  <si>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</si>
  <si>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</si>
  <si>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</si>
  <si>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</si>
  <si>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</si>
  <si>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</si>
  <si>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</si>
  <si>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</si>
  <si>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</si>
  <si>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</si>
  <si>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</si>
  <si>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</si>
  <si>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</si>
  <si>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</si>
  <si>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</si>
  <si>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</si>
  <si>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</si>
  <si>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</si>
  <si>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</si>
  <si>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</si>
  <si>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</si>
  <si>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</si>
  <si>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</si>
  <si>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</si>
  <si>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</si>
  <si>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</si>
  <si>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</si>
  <si>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</si>
  <si>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</si>
  <si>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</si>
  <si>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</si>
  <si>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</si>
  <si>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</si>
  <si>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</si>
  <si>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</si>
  <si>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</si>
  <si>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</si>
  <si>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</si>
  <si>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</si>
  <si>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</si>
  <si>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</si>
  <si>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</si>
  <si>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</si>
  <si>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</si>
  <si>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</si>
  <si>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</si>
  <si>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</si>
  <si>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</si>
  <si>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</si>
  <si>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</si>
  <si>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</si>
  <si>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</si>
  <si>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</si>
  <si>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</si>
  <si>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</si>
  <si>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</si>
  <si>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</si>
  <si>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</si>
  <si>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</si>
  <si>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</si>
  <si>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</si>
  <si>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</si>
  <si>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</si>
  <si>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</si>
  <si>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</si>
  <si>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</si>
  <si>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</si>
  <si>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</si>
  <si>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</si>
  <si>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</si>
  <si>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</si>
  <si>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</si>
  <si>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</si>
  <si>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</si>
  <si>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</si>
  <si>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</si>
  <si>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</si>
  <si>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</si>
  <si>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</si>
  <si>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</si>
  <si>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</si>
  <si>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</si>
  <si>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</si>
  <si>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</si>
  <si>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</si>
  <si>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</si>
  <si>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</si>
  <si>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</si>
  <si>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</si>
  <si>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</si>
  <si>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</si>
  <si>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</si>
  <si>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</si>
  <si>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</si>
  <si>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</si>
  <si>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</si>
  <si>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</si>
  <si>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</si>
  <si>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</si>
  <si>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</si>
  <si>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</si>
  <si>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</si>
  <si>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</si>
  <si>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</si>
  <si>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</si>
  <si>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</si>
  <si>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</si>
  <si>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</si>
  <si>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</si>
  <si>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</si>
  <si>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</si>
  <si>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</si>
  <si>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</si>
  <si>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</si>
  <si>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</si>
  <si>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</si>
  <si>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</si>
  <si>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</si>
  <si>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</si>
  <si>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</si>
  <si>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</si>
  <si>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</si>
  <si>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</si>
  <si>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</si>
  <si>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</si>
  <si>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</si>
  <si>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</si>
  <si>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</si>
  <si>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</si>
  <si>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</si>
  <si>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</si>
  <si>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</si>
  <si>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</si>
  <si>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</si>
  <si>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</si>
  <si>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</si>
  <si>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</si>
  <si>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</si>
  <si>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</si>
  <si>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</si>
  <si>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</si>
  <si>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</si>
  <si>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</si>
  <si>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</si>
  <si>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</si>
  <si>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</si>
  <si>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</si>
  <si>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</si>
  <si>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</si>
  <si>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</si>
  <si>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</si>
  <si>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</si>
  <si>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</si>
  <si>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</si>
  <si>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</si>
  <si>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</si>
  <si>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</si>
  <si>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</si>
  <si>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</si>
  <si>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</si>
  <si>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</si>
  <si>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</si>
  <si>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</si>
  <si>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</si>
  <si>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</si>
  <si>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</si>
  <si>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</si>
  <si>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</si>
  <si>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</si>
  <si>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</si>
  <si>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</si>
  <si>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</si>
  <si>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</si>
  <si>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</si>
  <si>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</si>
  <si>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</si>
  <si>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</si>
  <si>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</si>
  <si>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</si>
  <si>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</si>
  <si>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</si>
  <si>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</si>
  <si>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</si>
  <si>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</si>
  <si>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</si>
  <si>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</si>
  <si>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</si>
  <si>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</si>
  <si>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</si>
  <si>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</si>
  <si>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</si>
  <si>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</si>
  <si>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</si>
  <si>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</si>
  <si>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</si>
  <si>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</si>
  <si>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</si>
  <si>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</si>
  <si>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</si>
  <si>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</si>
  <si>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</si>
  <si>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</si>
  <si>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</si>
  <si>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</si>
  <si>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</si>
  <si>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</si>
  <si>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</si>
  <si>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</si>
  <si>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</si>
  <si>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</si>
  <si>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</si>
  <si>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</si>
  <si>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</si>
  <si>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</si>
  <si>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</si>
  <si>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</si>
  <si>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</si>
  <si>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</si>
  <si>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</si>
  <si>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</si>
  <si>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</si>
  <si>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</si>
  <si>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</si>
  <si>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</si>
  <si>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</si>
  <si>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</si>
  <si>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</si>
  <si>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</si>
  <si>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</si>
  <si>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</si>
  <si>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</si>
  <si>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</si>
  <si>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</si>
  <si>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</si>
  <si>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</si>
  <si>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</si>
  <si>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</si>
  <si>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</si>
  <si>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</si>
  <si>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</si>
  <si>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</si>
  <si>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</si>
  <si>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</si>
  <si>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</si>
  <si>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</si>
  <si>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</si>
  <si>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</si>
  <si>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</si>
  <si>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</si>
  <si>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</si>
  <si>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</si>
  <si>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</si>
  <si>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</si>
  <si>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</si>
  <si>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</si>
  <si>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</si>
  <si>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</si>
  <si>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</si>
  <si>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</si>
  <si>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</si>
  <si>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</si>
  <si>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</si>
  <si>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</si>
  <si>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</si>
  <si>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</si>
  <si>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</si>
  <si>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</si>
  <si>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</si>
  <si>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</si>
  <si>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</si>
  <si>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</si>
  <si>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</si>
  <si>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</si>
  <si>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</si>
  <si>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</si>
  <si>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</si>
  <si>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</si>
  <si>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</si>
  <si>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</si>
  <si>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</si>
  <si>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</si>
  <si>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</si>
  <si>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</si>
  <si>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</si>
  <si>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</si>
  <si>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</si>
  <si>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</si>
  <si>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</si>
  <si>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</si>
  <si>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</si>
  <si>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</si>
  <si>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</si>
  <si>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</si>
  <si>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</si>
  <si>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</si>
  <si>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</si>
  <si>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</si>
  <si>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</si>
  <si>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</si>
  <si>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</si>
  <si>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</si>
  <si>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</si>
  <si>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</si>
  <si>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</si>
  <si>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</si>
  <si>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</si>
  <si>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</si>
  <si>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</si>
  <si>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</si>
  <si>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</si>
  <si>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</si>
  <si>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</si>
  <si>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</si>
  <si>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</si>
  <si>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</si>
  <si>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</si>
  <si>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</si>
  <si>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</si>
  <si>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</si>
  <si>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</si>
  <si>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</si>
  <si>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</si>
  <si>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</si>
  <si>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</si>
  <si>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</si>
  <si>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</si>
  <si>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</si>
  <si>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</si>
  <si>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</si>
  <si>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</si>
  <si>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</si>
  <si>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</si>
  <si>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</si>
  <si>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</si>
  <si>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</si>
  <si>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</si>
  <si>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</si>
  <si>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</si>
  <si>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</si>
  <si>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</si>
  <si>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</si>
  <si>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</si>
  <si>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</si>
  <si>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</si>
  <si>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</si>
  <si>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</si>
  <si>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</si>
  <si>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</si>
  <si>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</si>
  <si>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</si>
  <si>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</si>
  <si>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</si>
  <si>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</si>
  <si>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</si>
  <si>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</si>
  <si>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</si>
  <si>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</si>
  <si>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</si>
  <si>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</si>
  <si>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</si>
  <si>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</si>
  <si>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</si>
  <si>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</si>
  <si>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</si>
  <si>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</si>
  <si>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</si>
  <si>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</si>
  <si>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</si>
  <si>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</si>
  <si>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</si>
  <si>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</si>
  <si>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</si>
  <si>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</si>
  <si>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</si>
  <si>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</si>
  <si>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</si>
  <si>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</si>
  <si>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</si>
  <si>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</si>
  <si>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</si>
  <si>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</si>
  <si>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</si>
  <si>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</si>
  <si>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</si>
  <si>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</si>
  <si>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</si>
  <si>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</si>
  <si>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</si>
  <si>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</si>
  <si>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</si>
  <si>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</si>
  <si>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</si>
  <si>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</si>
  <si>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</si>
  <si>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</si>
  <si>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</si>
  <si>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</si>
  <si>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</si>
  <si>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</si>
  <si>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</si>
  <si>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</si>
  <si>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</si>
  <si>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</si>
  <si>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</si>
  <si>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</si>
  <si>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</si>
  <si>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</si>
  <si>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</si>
  <si>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</si>
  <si>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</si>
  <si>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</si>
  <si>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</si>
  <si>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</si>
  <si>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</si>
  <si>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</si>
  <si>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</si>
  <si>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</si>
  <si>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</si>
  <si>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</si>
  <si>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</si>
  <si>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</si>
  <si>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</si>
  <si>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</si>
  <si>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</si>
  <si>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</si>
  <si>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</si>
  <si>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</si>
  <si>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</si>
  <si>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</si>
  <si>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</si>
  <si>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</si>
  <si>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</si>
  <si>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</si>
  <si>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</si>
  <si>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</si>
  <si>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</si>
  <si>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</si>
  <si>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</si>
  <si>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</si>
  <si>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</si>
  <si>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</si>
  <si>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</si>
  <si>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</si>
  <si>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</si>
  <si>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</si>
  <si>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</si>
  <si>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</si>
  <si>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</si>
  <si>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</si>
  <si>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</si>
  <si>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</si>
  <si>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</si>
  <si>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</si>
  <si>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</si>
  <si>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</si>
  <si>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</si>
  <si>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</si>
  <si>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</si>
  <si>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</si>
  <si>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</si>
  <si>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</si>
  <si>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</si>
  <si>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</si>
  <si>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</si>
  <si>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</si>
  <si>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</si>
  <si>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</si>
  <si>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</si>
  <si>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</si>
  <si>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</si>
  <si>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</si>
  <si>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</si>
  <si>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</si>
  <si>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</si>
  <si>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</si>
  <si>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</si>
  <si>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</si>
  <si>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</si>
  <si>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</si>
  <si>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</si>
  <si>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</si>
  <si>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</si>
  <si>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</si>
  <si>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</si>
  <si>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</si>
  <si>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</si>
  <si>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</si>
  <si>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</si>
  <si>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</si>
  <si>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</si>
  <si>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</si>
  <si>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</si>
  <si>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</si>
  <si>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</si>
  <si>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</si>
  <si>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</si>
  <si>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</si>
  <si>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</si>
  <si>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</si>
  <si>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</si>
  <si>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</si>
  <si>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</si>
  <si>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</si>
  <si>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</si>
  <si>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</si>
  <si>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</si>
  <si>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</si>
  <si>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</si>
  <si>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</si>
  <si>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</si>
  <si>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</si>
  <si>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</si>
  <si>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</si>
  <si>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</si>
  <si>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</si>
  <si>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</si>
  <si>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</si>
  <si>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</si>
  <si>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</si>
  <si>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</si>
  <si>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</si>
  <si>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</si>
  <si>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</si>
  <si>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</si>
  <si>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</si>
  <si>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</si>
  <si>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</si>
  <si>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</si>
  <si>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</si>
  <si>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</si>
  <si>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</si>
  <si>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</si>
  <si>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</si>
  <si>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</si>
  <si>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</si>
  <si>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</si>
  <si>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</si>
  <si>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</si>
  <si>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</si>
  <si>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</si>
  <si>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</si>
  <si>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</si>
  <si>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</si>
  <si>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</si>
  <si>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</si>
  <si>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</si>
  <si>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</si>
  <si>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</si>
  <si>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</si>
  <si>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</si>
  <si>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</si>
  <si>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</si>
  <si>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</si>
  <si>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</si>
  <si>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</si>
  <si>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</si>
  <si>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</si>
  <si>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</si>
  <si>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</si>
  <si>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</si>
  <si>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</si>
  <si>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</si>
  <si>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</si>
  <si>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</si>
  <si>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</si>
  <si>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</si>
  <si>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</si>
  <si>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</si>
  <si>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</si>
  <si>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</si>
  <si>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</si>
  <si>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</si>
  <si>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</si>
  <si>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</si>
  <si>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</si>
  <si>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</si>
  <si>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</si>
  <si>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</si>
  <si>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</si>
  <si>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</si>
  <si>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</si>
  <si>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</si>
  <si>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</si>
  <si>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</si>
  <si>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</si>
  <si>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</si>
  <si>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</si>
  <si>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</si>
  <si>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</si>
  <si>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</si>
  <si>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</si>
  <si>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</si>
  <si>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</si>
  <si>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</si>
  <si>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</si>
  <si>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</si>
  <si>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</si>
  <si>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</si>
  <si>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</si>
  <si>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</si>
  <si>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</si>
  <si>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</si>
  <si>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</si>
  <si>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</si>
  <si>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</si>
  <si>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</si>
  <si>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</si>
  <si>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</si>
  <si>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</si>
  <si>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</si>
  <si>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</si>
  <si>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</si>
  <si>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</si>
  <si>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</si>
  <si>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</si>
  <si>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</si>
  <si>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</si>
  <si>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</si>
  <si>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</si>
  <si>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</si>
  <si>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</si>
  <si>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</si>
  <si>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</si>
  <si>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</si>
  <si>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</si>
  <si>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</si>
  <si>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</si>
  <si>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</si>
  <si>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</si>
  <si>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</si>
  <si>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</si>
  <si>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</si>
  <si>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</si>
  <si>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</si>
  <si>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</si>
  <si>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</si>
  <si>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</si>
  <si>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</si>
  <si>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</si>
  <si>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</si>
  <si>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</si>
  <si>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</si>
  <si>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</si>
  <si>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</si>
  <si>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</si>
  <si>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</si>
  <si>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</si>
  <si>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</si>
  <si>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</si>
  <si>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</si>
  <si>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</si>
  <si>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</si>
  <si>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</si>
  <si>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</si>
  <si>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</si>
  <si>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</si>
  <si>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</si>
  <si>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</si>
  <si>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</si>
  <si>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</si>
  <si>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</si>
  <si>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</si>
  <si>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</si>
  <si>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</si>
  <si>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</si>
  <si>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</si>
  <si>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</si>
  <si>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</si>
  <si>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</si>
  <si>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</si>
  <si>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</si>
  <si>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</si>
  <si>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</si>
  <si>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</si>
  <si>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</si>
  <si>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</si>
  <si>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</si>
  <si>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</si>
  <si>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</si>
  <si>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</si>
  <si>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</si>
  <si>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</si>
  <si>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</si>
  <si>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</si>
  <si>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</si>
  <si>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</si>
  <si>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</si>
  <si>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</si>
  <si>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</si>
  <si>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</si>
  <si>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</si>
  <si>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</si>
  <si>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</si>
  <si>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</si>
  <si>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</si>
  <si>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</si>
  <si>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</si>
  <si>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</si>
  <si>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</si>
  <si>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</si>
  <si>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</si>
  <si>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</si>
  <si>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</si>
  <si>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</si>
  <si>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</si>
  <si>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</si>
  <si>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</si>
  <si>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</si>
  <si>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</si>
  <si>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</si>
  <si>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</si>
  <si>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</si>
  <si>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</si>
  <si>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</si>
  <si>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</si>
  <si>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</si>
  <si>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</si>
  <si>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</si>
  <si>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</si>
  <si>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</si>
  <si>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</si>
  <si>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</si>
  <si>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</si>
  <si>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</si>
  <si>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</si>
  <si>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</si>
  <si>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</si>
  <si>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</si>
  <si>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</si>
  <si>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</si>
  <si>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</si>
  <si>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</si>
  <si>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</si>
  <si>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</si>
  <si>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</si>
  <si>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</si>
  <si>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</si>
  <si>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</si>
  <si>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</si>
  <si>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</si>
  <si>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</si>
  <si>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</si>
  <si>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</si>
  <si>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</si>
  <si>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</si>
  <si>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</si>
  <si>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</si>
  <si>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</si>
  <si>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</si>
  <si>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</si>
  <si>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</si>
  <si>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</si>
  <si>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</si>
  <si>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</si>
  <si>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</si>
  <si>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</si>
  <si>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</si>
  <si>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</si>
  <si>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</si>
  <si>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</si>
  <si>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</si>
  <si>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</si>
  <si>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</si>
  <si>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</si>
  <si>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</si>
  <si>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</si>
  <si>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</si>
  <si>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</si>
  <si>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</si>
  <si>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</si>
  <si>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</si>
  <si>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</si>
  <si>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</si>
  <si>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</si>
  <si>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</si>
  <si>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</si>
  <si>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</si>
  <si>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</si>
  <si>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</si>
  <si>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</si>
  <si>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</si>
  <si>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</si>
  <si>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</si>
  <si>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</si>
  <si>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</si>
  <si>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</si>
  <si>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</si>
  <si>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</si>
  <si>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</si>
  <si>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</si>
  <si>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</si>
  <si>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</si>
  <si>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</si>
  <si>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</si>
  <si>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</si>
  <si>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</si>
  <si>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</si>
  <si>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</si>
  <si>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</si>
  <si>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</si>
  <si>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</si>
  <si>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</si>
  <si>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</si>
  <si>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</si>
  <si>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</si>
  <si>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</si>
  <si>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</si>
  <si>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</si>
  <si>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</si>
  <si>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</si>
  <si>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</si>
  <si>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</si>
  <si>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</si>
  <si>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</si>
  <si>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</si>
  <si>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</si>
  <si>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</si>
  <si>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</si>
  <si>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</si>
  <si>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</si>
  <si>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</si>
  <si>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</si>
  <si>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</si>
  <si>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</si>
  <si>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</si>
  <si>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</si>
  <si>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</si>
  <si>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</si>
  <si>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</si>
  <si>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</si>
  <si>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</si>
  <si>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</si>
  <si>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</si>
  <si>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</si>
  <si>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</si>
  <si>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</si>
  <si>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</si>
  <si>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</si>
  <si>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</si>
  <si>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</si>
  <si>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</si>
  <si>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</si>
  <si>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</si>
  <si>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</si>
  <si>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</si>
  <si>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</si>
  <si>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</si>
  <si>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</si>
  <si>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</si>
  <si>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</si>
  <si>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</si>
  <si>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</si>
  <si>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</si>
  <si>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</si>
  <si>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</si>
  <si>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</si>
  <si>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</si>
  <si>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</si>
  <si>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</si>
  <si>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</si>
  <si>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</si>
  <si>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</si>
  <si>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</si>
  <si>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</si>
  <si>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</si>
  <si>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</si>
  <si>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</si>
  <si>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</si>
  <si>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</si>
  <si>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</si>
  <si>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</si>
  <si>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</si>
  <si>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</si>
  <si>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</si>
  <si>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</si>
  <si>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</si>
  <si>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</si>
  <si>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</si>
  <si>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</si>
  <si>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</si>
  <si>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</si>
  <si>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</si>
  <si>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</si>
  <si>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</si>
  <si>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</si>
  <si>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</si>
  <si>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</si>
  <si>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</si>
  <si>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</si>
  <si>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</si>
  <si>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</si>
  <si>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</si>
  <si>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</si>
  <si>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</si>
  <si>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</si>
  <si>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</si>
  <si>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</si>
  <si>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</si>
  <si>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</si>
  <si>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</si>
  <si>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</si>
  <si>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</si>
  <si>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</si>
  <si>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</si>
  <si>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</si>
  <si>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</si>
  <si>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</si>
  <si>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</si>
  <si>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</si>
  <si>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</si>
  <si>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</si>
  <si>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</si>
  <si>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</si>
  <si>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</si>
  <si>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</si>
  <si>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</si>
  <si>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</si>
  <si>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</si>
  <si>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</si>
  <si>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</si>
  <si>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</si>
  <si>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</si>
  <si>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</si>
  <si>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</si>
  <si>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</si>
  <si>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</si>
  <si>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</si>
  <si>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</si>
  <si>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</si>
  <si>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</si>
  <si>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</si>
  <si>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</si>
  <si>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</si>
  <si>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</si>
  <si>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</si>
  <si>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</si>
  <si>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</si>
  <si>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</si>
  <si>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</si>
  <si>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</si>
  <si>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</si>
  <si>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</si>
  <si>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</si>
  <si>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</si>
  <si>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</si>
  <si>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</si>
  <si>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</si>
  <si>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</si>
  <si>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</si>
  <si>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</si>
  <si>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</si>
  <si>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</si>
  <si>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</si>
  <si>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</si>
  <si>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</si>
  <si>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</si>
  <si>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</si>
  <si>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</si>
  <si>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</si>
  <si>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</si>
  <si>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</si>
  <si>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</si>
  <si>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</si>
  <si>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</si>
  <si>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</si>
  <si>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</si>
  <si>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</si>
  <si>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</si>
  <si>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</si>
  <si>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</si>
  <si>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</si>
  <si>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</si>
  <si>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</si>
  <si>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</si>
  <si>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</si>
  <si>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</si>
  <si>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</si>
  <si>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</si>
  <si>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</si>
  <si>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</si>
  <si>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</si>
  <si>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</si>
  <si>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</si>
  <si>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</si>
  <si>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</si>
  <si>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</si>
  <si>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</si>
  <si>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</si>
  <si>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</si>
  <si>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</si>
  <si>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</si>
  <si>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</si>
  <si>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</si>
  <si>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</si>
  <si>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</si>
  <si>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</si>
  <si>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</si>
  <si>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</si>
  <si>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</si>
  <si>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</si>
  <si>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</si>
  <si>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</si>
  <si>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</si>
  <si>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</si>
  <si>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</si>
  <si>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</si>
  <si>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</si>
  <si>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</si>
  <si>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</si>
  <si>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</si>
  <si>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</si>
  <si>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</si>
  <si>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</si>
  <si>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</si>
  <si>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</si>
  <si>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</si>
  <si>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</si>
  <si>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</si>
  <si>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</si>
  <si>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</si>
  <si>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</si>
  <si>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</si>
  <si>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</si>
  <si>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</si>
  <si>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</si>
  <si>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</si>
  <si>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</si>
  <si>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</si>
  <si>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</si>
  <si>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</si>
  <si>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</si>
  <si>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</si>
  <si>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</si>
  <si>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</si>
  <si>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</si>
  <si>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</si>
  <si>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</si>
  <si>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</si>
  <si>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</si>
  <si>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</si>
  <si>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</si>
  <si>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</si>
  <si>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</si>
  <si>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</si>
  <si>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</si>
  <si>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</si>
  <si>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</si>
  <si>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</si>
  <si>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</si>
  <si>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</si>
  <si>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</si>
  <si>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</si>
  <si>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</si>
  <si>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</si>
  <si>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</si>
  <si>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</si>
  <si>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</si>
  <si>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</si>
  <si>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</si>
  <si>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</si>
  <si>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</si>
  <si>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</si>
  <si>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</si>
  <si>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</si>
  <si>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</si>
  <si>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</si>
  <si>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</si>
  <si>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</si>
  <si>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</si>
  <si>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</si>
  <si>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</si>
  <si>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</si>
  <si>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</si>
  <si>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</si>
  <si>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</si>
  <si>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</si>
  <si>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</si>
  <si>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</si>
  <si>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</si>
  <si>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</si>
  <si>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</si>
  <si>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</si>
  <si>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</si>
  <si>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</si>
  <si>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</si>
  <si>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</si>
  <si>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</si>
  <si>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</si>
  <si>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</si>
  <si>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</si>
  <si>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</si>
  <si>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</si>
  <si>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</si>
  <si>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</si>
  <si>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</si>
  <si>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</si>
  <si>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</si>
  <si>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</si>
  <si>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</si>
  <si>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</si>
  <si>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</si>
  <si>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</si>
  <si>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</si>
  <si>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</si>
  <si>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</si>
  <si>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</si>
  <si>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</si>
  <si>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</si>
  <si>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</si>
  <si>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</si>
  <si>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</si>
  <si>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</si>
  <si>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</si>
  <si>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</si>
  <si>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</si>
  <si>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</si>
  <si>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</si>
  <si>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</si>
  <si>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</si>
  <si>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</si>
  <si>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</si>
  <si>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</si>
  <si>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</si>
  <si>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</si>
  <si>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</si>
  <si>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</si>
  <si>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</si>
  <si>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</si>
  <si>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</si>
  <si>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</si>
  <si>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</si>
  <si>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</si>
  <si>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</si>
  <si>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</si>
  <si>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</si>
  <si>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</si>
  <si>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</si>
  <si>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</si>
  <si>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</si>
  <si>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</si>
  <si>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</si>
  <si>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</si>
  <si>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</si>
  <si>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</si>
  <si>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</si>
  <si>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</si>
  <si>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</si>
  <si>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</si>
  <si>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</si>
  <si>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</si>
  <si>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</si>
  <si>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</si>
  <si>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</si>
  <si>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</si>
  <si>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</si>
  <si>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</si>
  <si>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</si>
  <si>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</si>
  <si>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</si>
  <si>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</si>
  <si>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</si>
  <si>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</si>
  <si>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</si>
  <si>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</si>
  <si>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</si>
  <si>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</si>
  <si>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</si>
  <si>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</si>
  <si>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</si>
  <si>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</si>
  <si>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</si>
  <si>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</si>
  <si>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</si>
  <si>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</si>
  <si>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</si>
  <si>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</si>
  <si>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</si>
  <si>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</si>
  <si>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</si>
  <si>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</si>
  <si>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</si>
  <si>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</si>
  <si>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</si>
  <si>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</si>
  <si>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</si>
  <si>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</si>
  <si>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</si>
  <si>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</si>
  <si>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</si>
  <si>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</si>
  <si>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</si>
  <si>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</si>
  <si>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</si>
  <si>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</si>
  <si>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</si>
  <si>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</si>
  <si>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</si>
  <si>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</si>
  <si>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</si>
  <si>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</si>
  <si>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</si>
  <si>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</si>
  <si>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</si>
  <si>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</si>
  <si>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</si>
  <si>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</si>
  <si>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</si>
  <si>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</si>
  <si>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</si>
  <si>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</si>
  <si>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</si>
  <si>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</si>
  <si>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</si>
  <si>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</si>
  <si>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</si>
  <si>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</si>
  <si>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</si>
  <si>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</si>
  <si>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</si>
  <si>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</si>
  <si>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</si>
  <si>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</si>
  <si>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</si>
  <si>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</si>
  <si>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</si>
  <si>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</si>
  <si>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</si>
  <si>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</si>
  <si>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</si>
  <si>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</si>
  <si>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</si>
  <si>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</si>
  <si>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</si>
  <si>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</si>
  <si>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</si>
  <si>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</si>
  <si>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</si>
  <si>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</si>
  <si>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</si>
  <si>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</si>
  <si>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</si>
  <si>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</si>
  <si>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</si>
  <si>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</si>
  <si>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</si>
  <si>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</si>
  <si>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</si>
  <si>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</si>
  <si>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</si>
  <si>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</si>
  <si>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</si>
  <si>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</si>
  <si>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</si>
  <si>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</si>
  <si>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</si>
  <si>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</si>
  <si>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</si>
  <si>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</si>
  <si>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</si>
  <si>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</si>
  <si>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</si>
  <si>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</si>
  <si>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</si>
  <si>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</si>
  <si>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</si>
  <si>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</si>
  <si>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</si>
  <si>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</si>
  <si>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</si>
  <si>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</si>
  <si>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</si>
  <si>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</si>
  <si>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</si>
  <si>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</si>
  <si>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</si>
  <si>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</si>
  <si>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</si>
  <si>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</si>
  <si>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</si>
  <si>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</si>
  <si>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</si>
  <si>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</si>
  <si>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</si>
  <si>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</si>
  <si>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</si>
  <si>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</si>
  <si>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</si>
  <si>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</si>
  <si>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</si>
  <si>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</si>
  <si>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</si>
  <si>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</si>
  <si>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</si>
  <si>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</si>
  <si>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</si>
  <si>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</si>
  <si>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</si>
  <si>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</si>
  <si>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</si>
  <si>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</si>
  <si>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</si>
  <si>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</si>
  <si>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</si>
  <si>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</si>
  <si>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</si>
  <si>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</si>
  <si>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</si>
  <si>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</si>
  <si>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</si>
  <si>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</si>
  <si>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</si>
  <si>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</si>
  <si>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</si>
  <si>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</si>
  <si>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</si>
  <si>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</si>
  <si>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</si>
  <si>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</si>
  <si>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</si>
  <si>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</si>
  <si>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</si>
  <si>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</si>
  <si>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</si>
  <si>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</si>
  <si>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</si>
  <si>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</si>
  <si>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</si>
  <si>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</si>
  <si>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</si>
  <si>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</si>
  <si>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</si>
  <si>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</si>
  <si>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</si>
  <si>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</si>
  <si>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</si>
  <si>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</si>
  <si>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</si>
  <si>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</si>
  <si>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</si>
  <si>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</si>
  <si>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</si>
  <si>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</si>
  <si>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</si>
  <si>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</si>
  <si>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</si>
  <si>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</si>
  <si>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</si>
  <si>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</si>
  <si>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</si>
  <si>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</si>
  <si>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</si>
  <si>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</si>
  <si>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</si>
  <si>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</si>
  <si>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</si>
  <si>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</si>
  <si>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</si>
  <si>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</si>
  <si>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</si>
  <si>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</si>
  <si>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</si>
  <si>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</si>
  <si>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</si>
  <si>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</si>
  <si>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</si>
  <si>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</si>
  <si>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</si>
  <si>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</si>
  <si>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</si>
  <si>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</si>
  <si>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</si>
  <si>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</si>
  <si>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</si>
  <si>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</si>
  <si>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</si>
  <si>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</si>
  <si>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</si>
  <si>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</si>
  <si>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</si>
  <si>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</si>
  <si>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</si>
  <si>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</si>
  <si>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</si>
  <si>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</si>
  <si>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</si>
  <si>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</si>
  <si>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</si>
  <si>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</si>
  <si>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</si>
  <si>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</si>
  <si>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</si>
  <si>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</si>
  <si>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</si>
  <si>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</si>
  <si>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</si>
  <si>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</si>
  <si>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</si>
  <si>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</si>
  <si>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</si>
  <si>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</si>
  <si>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</si>
  <si>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</si>
  <si>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</si>
  <si>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</si>
  <si>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</si>
  <si>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</si>
  <si>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</si>
  <si>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</si>
  <si>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</si>
  <si>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</si>
  <si>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</si>
  <si>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</si>
  <si>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</si>
  <si>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</si>
  <si>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</si>
  <si>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</si>
  <si>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</si>
  <si>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</si>
  <si>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</si>
  <si>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</si>
  <si>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</si>
  <si>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</si>
  <si>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</si>
  <si>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</si>
  <si>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</si>
  <si>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</si>
  <si>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</si>
  <si>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</si>
  <si>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</si>
  <si>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</si>
  <si>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</si>
  <si>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</si>
  <si>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</si>
  <si>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</si>
  <si>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</si>
  <si>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</si>
  <si>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</si>
  <si>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</si>
  <si>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</si>
  <si>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</si>
  <si>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</si>
  <si>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</si>
  <si>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</si>
  <si>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</si>
  <si>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</si>
  <si>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</si>
  <si>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</si>
  <si>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</si>
  <si>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</si>
  <si>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</si>
  <si>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</si>
  <si>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</si>
  <si>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</si>
  <si>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</si>
  <si>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</si>
  <si>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</si>
  <si>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</si>
  <si>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</si>
  <si>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</si>
  <si>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</si>
  <si>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</si>
  <si>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</si>
  <si>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</si>
  <si>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</si>
  <si>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</si>
  <si>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</si>
  <si>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</si>
  <si>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</si>
  <si>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</si>
  <si>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</si>
  <si>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</si>
  <si>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</si>
  <si>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</si>
  <si>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</si>
  <si>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</si>
  <si>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</si>
  <si>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</si>
  <si>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</si>
  <si>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</si>
  <si>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</si>
  <si>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</si>
  <si>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</si>
  <si>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</si>
  <si>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</si>
  <si>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</si>
  <si>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</si>
  <si>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</si>
  <si>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</si>
  <si>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</si>
  <si>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</si>
  <si>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</si>
  <si>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</si>
  <si>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</si>
  <si>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</si>
  <si>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</si>
  <si>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</si>
  <si>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</si>
  <si>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</si>
  <si>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</si>
  <si>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</si>
  <si>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</si>
  <si>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</si>
  <si>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</si>
  <si>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</si>
  <si>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</si>
  <si>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</si>
  <si>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</si>
  <si>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</si>
  <si>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</si>
  <si>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</si>
  <si>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</si>
  <si>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</si>
  <si>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</si>
  <si>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</si>
  <si>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</si>
  <si>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</si>
  <si>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</si>
  <si>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</si>
  <si>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</si>
  <si>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</si>
  <si>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</si>
  <si>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</si>
  <si>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</si>
  <si>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</si>
  <si>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</si>
  <si>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</si>
  <si>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</si>
  <si>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</si>
  <si>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</si>
  <si>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</si>
  <si>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</si>
  <si>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</si>
  <si>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</si>
  <si>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</si>
  <si>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</si>
  <si>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</si>
  <si>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</si>
  <si>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</si>
  <si>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</si>
  <si>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</si>
  <si>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</si>
  <si>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</si>
  <si>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</si>
  <si>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</si>
  <si>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</si>
  <si>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</si>
  <si>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</si>
  <si>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</si>
  <si>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</si>
  <si>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</si>
  <si>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</si>
  <si>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</si>
  <si>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</si>
  <si>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</si>
  <si>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</si>
  <si>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</si>
  <si>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</si>
  <si>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</si>
  <si>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</si>
  <si>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</si>
  <si>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</si>
  <si>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</si>
  <si>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</si>
  <si>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</si>
  <si>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</si>
  <si>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</si>
  <si>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</si>
  <si>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</si>
  <si>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</si>
  <si>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</si>
  <si>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</si>
  <si>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</si>
  <si>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</si>
  <si>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</si>
  <si>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</si>
  <si>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</si>
  <si>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</si>
  <si>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</si>
  <si>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</si>
  <si>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</si>
  <si>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</si>
  <si>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</si>
  <si>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</si>
  <si>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</si>
  <si>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</si>
  <si>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</si>
  <si>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</si>
  <si>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</si>
  <si>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</si>
  <si>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</si>
  <si>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</si>
  <si>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</si>
  <si>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</si>
  <si>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</si>
  <si>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</si>
  <si>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</si>
  <si>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</si>
  <si>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</si>
  <si>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</si>
  <si>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</si>
  <si>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</si>
  <si>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</si>
  <si>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</si>
  <si>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</si>
  <si>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</si>
  <si>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</si>
  <si>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</si>
  <si>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</si>
  <si>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</si>
  <si>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</si>
  <si>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</si>
  <si>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</si>
  <si>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</si>
  <si>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</si>
  <si>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</si>
  <si>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</si>
  <si>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</si>
  <si>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</si>
  <si>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</si>
  <si>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</si>
  <si>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</si>
  <si>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</si>
  <si>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</si>
  <si>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</si>
  <si>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</si>
  <si>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</si>
  <si>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</si>
  <si>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</si>
  <si>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</si>
  <si>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</si>
  <si>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</si>
  <si>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</si>
  <si>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</si>
  <si>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</si>
  <si>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</si>
  <si>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</si>
  <si>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</si>
  <si>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</si>
  <si>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</si>
  <si>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</si>
  <si>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</si>
  <si>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</si>
  <si>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</si>
  <si>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</si>
  <si>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</si>
  <si>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</si>
  <si>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</si>
  <si>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</si>
  <si>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</si>
  <si>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</si>
  <si>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</si>
  <si>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</si>
  <si>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</si>
  <si>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</si>
  <si>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</si>
  <si>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</si>
  <si>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</si>
  <si>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</si>
  <si>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</si>
  <si>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</si>
  <si>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</si>
  <si>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</si>
  <si>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</si>
  <si>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</si>
  <si>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</si>
  <si>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</si>
  <si>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</si>
  <si>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</si>
  <si>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</si>
  <si>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</si>
  <si>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</si>
  <si>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</si>
  <si>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</si>
  <si>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</si>
  <si>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</si>
  <si>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</si>
  <si>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</si>
  <si>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</si>
  <si>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</si>
  <si>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</si>
  <si>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</si>
  <si>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</si>
  <si>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</si>
  <si>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</si>
  <si>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</si>
  <si>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</si>
  <si>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</si>
  <si>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</si>
  <si>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</si>
  <si>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</si>
  <si>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</si>
  <si>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</si>
  <si>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</si>
  <si>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</si>
  <si>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</si>
  <si>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</si>
  <si>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</si>
  <si>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</si>
  <si>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</si>
  <si>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</si>
  <si>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</si>
  <si>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</si>
  <si>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</si>
  <si>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</si>
  <si>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</si>
  <si>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</si>
  <si>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</si>
  <si>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</si>
  <si>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</si>
  <si>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</si>
  <si>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</si>
  <si>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</si>
  <si>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</si>
  <si>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</si>
  <si>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</si>
  <si>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</si>
  <si>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</si>
  <si>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</si>
  <si>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</si>
  <si>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</si>
  <si>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</si>
  <si>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</si>
  <si>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</si>
  <si>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</si>
  <si>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</si>
  <si>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</si>
  <si>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</si>
  <si>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</si>
  <si>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</si>
  <si>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</si>
  <si>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</si>
  <si>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</si>
  <si>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</si>
  <si>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</si>
  <si>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</si>
  <si>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</si>
  <si>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</si>
  <si>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</si>
  <si>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</si>
  <si>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</si>
  <si>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</si>
  <si>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</si>
  <si>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</si>
  <si>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</si>
  <si>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</si>
  <si>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</si>
  <si>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</si>
  <si>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</si>
  <si>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</si>
  <si>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</si>
  <si>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</si>
  <si>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</si>
  <si>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</si>
  <si>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</si>
  <si>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</si>
  <si>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</si>
  <si>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</si>
  <si>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</si>
  <si>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</si>
  <si>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</si>
  <si>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</si>
  <si>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</si>
  <si>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</si>
  <si>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</si>
  <si>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</si>
  <si>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</si>
  <si>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</si>
  <si>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</si>
  <si>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</si>
  <si>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</si>
  <si>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</si>
  <si>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</si>
  <si>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</si>
  <si>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</si>
  <si>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</si>
  <si>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</si>
  <si>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</si>
  <si>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</si>
  <si>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</si>
  <si>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</si>
  <si>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</si>
  <si>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</si>
  <si>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</si>
  <si>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</si>
  <si>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</si>
  <si>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</si>
  <si>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</si>
  <si>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</si>
  <si>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</si>
  <si>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</si>
  <si>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</si>
  <si>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</si>
  <si>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</si>
  <si>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</si>
  <si>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</si>
  <si>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</si>
  <si>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</si>
  <si>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</si>
  <si>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</si>
  <si>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</si>
  <si>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</si>
  <si>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</si>
  <si>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</si>
  <si>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</si>
  <si>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</si>
  <si>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</si>
  <si>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</si>
  <si>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</si>
  <si>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</si>
  <si>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</si>
  <si>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</si>
  <si>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</si>
  <si>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</si>
  <si>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</si>
  <si>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</si>
  <si>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</si>
  <si>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</si>
  <si>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</si>
  <si>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</si>
  <si>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</si>
  <si>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</si>
  <si>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</si>
  <si>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</si>
  <si>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</si>
  <si>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</si>
  <si>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</si>
  <si>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</si>
  <si>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</si>
  <si>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</si>
  <si>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</si>
  <si>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</si>
  <si>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</si>
  <si>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</si>
  <si>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</si>
  <si>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</si>
  <si>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</si>
  <si>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</si>
  <si>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</si>
  <si>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</si>
  <si>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</si>
  <si>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</si>
  <si>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</si>
  <si>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</si>
  <si>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</si>
  <si>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</si>
  <si>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</si>
  <si>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</si>
  <si>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</si>
  <si>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</si>
  <si>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</si>
  <si>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</si>
  <si>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</si>
  <si>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</si>
  <si>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</si>
  <si>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</si>
  <si>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</si>
  <si>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</si>
  <si>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</si>
  <si>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</si>
  <si>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</si>
  <si>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</si>
  <si>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</si>
  <si>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</si>
  <si>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</si>
  <si>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</si>
  <si>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</si>
  <si>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</si>
  <si>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</si>
  <si>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</si>
  <si>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</si>
  <si>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</si>
  <si>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</si>
  <si>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</si>
  <si>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</si>
  <si>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</si>
  <si>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</si>
  <si>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</si>
  <si>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</si>
  <si>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</si>
  <si>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</si>
  <si>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</si>
  <si>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</si>
  <si>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</si>
  <si>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</si>
  <si>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</si>
  <si>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</si>
  <si>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</si>
  <si>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</si>
  <si>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</si>
  <si>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</si>
  <si>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</si>
  <si>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</si>
  <si>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</si>
  <si>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</si>
  <si>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</si>
  <si>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</si>
  <si>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</si>
  <si>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</si>
  <si>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</si>
  <si>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</si>
  <si>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</si>
  <si>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</si>
  <si>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</si>
  <si>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</si>
  <si>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</si>
  <si>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</si>
  <si>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</si>
  <si>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</si>
  <si>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</si>
  <si>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</si>
  <si>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</si>
  <si>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</si>
  <si>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</si>
  <si>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</si>
  <si>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</si>
  <si>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</si>
  <si>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</si>
  <si>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</si>
  <si>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</si>
  <si>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</si>
  <si>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</si>
  <si>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</si>
  <si>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</si>
  <si>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</si>
  <si>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</si>
  <si>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</si>
  <si>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</si>
  <si>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</si>
  <si>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</si>
  <si>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</si>
  <si>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</si>
  <si>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</si>
  <si>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</si>
  <si>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</si>
  <si>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</si>
  <si>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</si>
  <si>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</si>
  <si>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</si>
  <si>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</si>
  <si>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</si>
  <si>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</si>
  <si>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</si>
  <si>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</si>
  <si>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</si>
  <si>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</si>
  <si>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</si>
  <si>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</si>
  <si>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</si>
  <si>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</si>
  <si>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</si>
  <si>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</si>
  <si>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</si>
  <si>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</si>
  <si>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</si>
  <si>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</si>
  <si>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</si>
  <si>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</si>
  <si>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</si>
  <si>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</si>
  <si>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</si>
  <si>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</si>
  <si>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</si>
  <si>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</si>
  <si>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</si>
  <si>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</si>
  <si>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</si>
  <si>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</si>
  <si>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</si>
  <si>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</si>
  <si>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</si>
  <si>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</si>
  <si>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</si>
  <si>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</si>
  <si>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</si>
  <si>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</si>
  <si>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</si>
  <si>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</si>
  <si>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</si>
  <si>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</si>
  <si>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</si>
  <si>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</si>
  <si>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</si>
  <si>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</si>
  <si>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</si>
  <si>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</si>
  <si>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</si>
  <si>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</si>
  <si>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</si>
  <si>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</si>
  <si>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</si>
  <si>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</si>
  <si>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</si>
  <si>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</si>
  <si>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</si>
  <si>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</si>
  <si>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</si>
  <si>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</si>
  <si>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</si>
  <si>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</si>
  <si>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</si>
  <si>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</si>
  <si>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</si>
  <si>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</si>
  <si>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</si>
  <si>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</si>
  <si>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</si>
  <si>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</si>
  <si>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</si>
  <si>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</si>
  <si>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</si>
  <si>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</si>
  <si>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</si>
  <si>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</si>
  <si>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</si>
  <si>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</si>
  <si>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</si>
  <si>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</si>
  <si>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</si>
  <si>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</si>
  <si>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</si>
  <si>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</si>
  <si>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</si>
  <si>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</si>
  <si>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</si>
  <si>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</si>
  <si>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</si>
  <si>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</si>
  <si>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</si>
  <si>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</si>
  <si>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</si>
  <si>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</si>
  <si>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</si>
  <si>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</si>
  <si>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</si>
  <si>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</si>
  <si>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</si>
  <si>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</si>
  <si>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</si>
  <si>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</si>
  <si>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</si>
  <si>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</si>
  <si>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</si>
  <si>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</si>
  <si>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</si>
  <si>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</si>
  <si>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</si>
  <si>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</si>
  <si>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</si>
  <si>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</si>
  <si>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</si>
  <si>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</si>
  <si>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</si>
  <si>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</si>
  <si>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</si>
  <si>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</si>
  <si>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</si>
  <si>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</si>
  <si>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</si>
  <si>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</si>
  <si>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</si>
  <si>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</si>
  <si>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</si>
  <si>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</si>
  <si>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</si>
  <si>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</si>
  <si>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</si>
  <si>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</si>
  <si>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</si>
  <si>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</si>
  <si>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</si>
  <si>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</si>
  <si>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</si>
  <si>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</si>
  <si>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</si>
  <si>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</si>
  <si>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</si>
  <si>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</si>
  <si>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</si>
  <si>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</si>
  <si>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</si>
  <si>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</si>
  <si>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</si>
  <si>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</si>
  <si>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</si>
  <si>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</si>
  <si>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</si>
  <si>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</si>
  <si>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</si>
  <si>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</si>
  <si>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</si>
  <si>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</si>
  <si>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</si>
  <si>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</si>
  <si>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</si>
  <si>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</si>
  <si>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</si>
  <si>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</si>
  <si>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</si>
  <si>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</si>
  <si>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</si>
  <si>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</si>
  <si>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</si>
  <si>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</si>
  <si>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</si>
  <si>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</si>
  <si>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</si>
  <si>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</si>
  <si>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</si>
  <si>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</si>
  <si>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</si>
  <si>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</si>
  <si>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</si>
  <si>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</si>
  <si>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</si>
  <si>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</si>
  <si>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</si>
  <si>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</si>
  <si>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</si>
  <si>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</si>
  <si>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</si>
  <si>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</si>
  <si>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</si>
  <si>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</si>
  <si>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</si>
  <si>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</si>
  <si>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</si>
  <si>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</si>
  <si>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</si>
  <si>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</si>
  <si>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</si>
  <si>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</si>
  <si>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</si>
  <si>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</si>
  <si>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</si>
  <si>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</si>
  <si>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</si>
  <si>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</si>
  <si>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</si>
  <si>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</si>
  <si>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</si>
  <si>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</si>
  <si>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</si>
  <si>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</si>
  <si>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</si>
  <si>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</si>
  <si>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</si>
  <si>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</si>
  <si>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</si>
  <si>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</si>
  <si>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</si>
  <si>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</si>
  <si>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</si>
  <si>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</si>
  <si>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</si>
  <si>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</si>
  <si>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</si>
  <si>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</si>
  <si>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</si>
  <si>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</si>
  <si>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</si>
  <si>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</si>
  <si>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</si>
  <si>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</si>
  <si>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</si>
  <si>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</si>
  <si>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</si>
  <si>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</si>
  <si>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</si>
  <si>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</si>
  <si>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</si>
  <si>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</si>
  <si>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</si>
  <si>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</si>
  <si>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</si>
  <si>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</si>
  <si>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</si>
  <si>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</si>
  <si>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</si>
  <si>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</si>
  <si>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</si>
  <si>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</si>
  <si>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</si>
  <si>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</si>
  <si>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</si>
  <si>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</si>
  <si>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</si>
  <si>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</si>
  <si>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</si>
  <si>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</si>
  <si>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</si>
  <si>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</si>
  <si>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</si>
  <si>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</si>
  <si>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</si>
  <si>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</si>
  <si>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</si>
  <si>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</si>
  <si>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</si>
  <si>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</si>
  <si>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</si>
  <si>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</si>
  <si>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</si>
  <si>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</si>
  <si>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</si>
  <si>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</si>
  <si>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</si>
  <si>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</si>
  <si>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</si>
  <si>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</si>
  <si>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</si>
  <si>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</si>
  <si>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</si>
  <si>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</si>
  <si>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</si>
  <si>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</si>
  <si>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</si>
  <si>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</si>
  <si>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</si>
  <si>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</si>
  <si>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</si>
  <si>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</si>
  <si>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</si>
  <si>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</si>
  <si>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</si>
  <si>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</si>
  <si>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</si>
  <si>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</si>
  <si>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</si>
  <si>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</si>
  <si>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</si>
  <si>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</si>
  <si>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</si>
  <si>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</si>
  <si>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</si>
  <si>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</si>
  <si>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</si>
  <si>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</si>
  <si>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</si>
  <si>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</si>
  <si>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</si>
  <si>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</si>
  <si>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</si>
  <si>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</si>
  <si>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</si>
  <si>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</si>
  <si>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</si>
  <si>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</si>
  <si>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</si>
  <si>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</si>
  <si>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</si>
  <si>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</si>
  <si>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</si>
  <si>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</si>
  <si>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</si>
  <si>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</si>
  <si>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</si>
  <si>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</si>
  <si>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</si>
  <si>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</si>
  <si>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</si>
  <si>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</si>
  <si>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</si>
  <si>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</si>
  <si>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</si>
  <si>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</si>
  <si>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</si>
  <si>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</si>
  <si>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</si>
  <si>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</si>
  <si>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</si>
  <si>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</si>
  <si>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</si>
  <si>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</si>
  <si>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</si>
  <si>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</si>
  <si>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</si>
  <si>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</si>
  <si>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</si>
  <si>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</si>
  <si>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</si>
  <si>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</si>
  <si>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</si>
  <si>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</si>
  <si>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</si>
  <si>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</si>
  <si>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</si>
  <si>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</si>
  <si>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</si>
  <si>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</si>
  <si>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</si>
  <si>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</si>
  <si>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</si>
  <si>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</si>
  <si>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</si>
  <si>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</si>
  <si>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</si>
  <si>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</si>
  <si>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</si>
  <si>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</si>
  <si>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</si>
  <si>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</si>
  <si>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</si>
  <si>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</si>
  <si>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</si>
  <si>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</si>
  <si>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</si>
  <si>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</si>
  <si>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</si>
  <si>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</si>
  <si>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</si>
  <si>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</si>
  <si>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</si>
  <si>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</si>
  <si>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</si>
  <si>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</si>
  <si>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</si>
  <si>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</si>
  <si>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</si>
  <si>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</si>
  <si>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</si>
  <si>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</si>
  <si>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</si>
  <si>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</si>
  <si>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</si>
  <si>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</si>
  <si>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</si>
  <si>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</si>
  <si>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</si>
  <si>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</si>
  <si>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</si>
  <si>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</si>
  <si>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</si>
  <si>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</si>
  <si>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</si>
  <si>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</si>
  <si>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</si>
  <si>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</si>
  <si>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</si>
  <si>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</si>
  <si>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</si>
  <si>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</si>
  <si>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</si>
  <si>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</si>
  <si>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</si>
  <si>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</si>
  <si>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</si>
  <si>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</si>
  <si>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</si>
  <si>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</si>
  <si>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</si>
  <si>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</si>
  <si>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</si>
  <si>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</si>
  <si>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</si>
  <si>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</si>
  <si>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</si>
  <si>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</si>
  <si>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</si>
  <si>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</si>
  <si>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</si>
  <si>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</si>
  <si>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</si>
  <si>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</si>
  <si>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</si>
  <si>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</si>
  <si>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</si>
  <si>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</si>
  <si>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</si>
  <si>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</si>
  <si>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</si>
  <si>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</si>
  <si>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</si>
  <si>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</si>
  <si>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</si>
  <si>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</si>
  <si>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</si>
  <si>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</si>
  <si>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</si>
  <si>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</si>
  <si>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</si>
  <si>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</si>
  <si>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</si>
  <si>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</si>
  <si>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</si>
  <si>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</si>
  <si>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</si>
  <si>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</si>
  <si>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</si>
  <si>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</si>
  <si>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</si>
  <si>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</si>
  <si>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</si>
  <si>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</si>
  <si>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</si>
  <si>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</si>
  <si>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</si>
  <si>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</si>
  <si>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</si>
  <si>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</si>
  <si>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</si>
  <si>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</si>
  <si>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</si>
  <si>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</si>
  <si>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</si>
  <si>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</si>
  <si>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</si>
  <si>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</si>
  <si>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</si>
  <si>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</si>
  <si>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</si>
  <si>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</si>
  <si>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</si>
  <si>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</si>
  <si>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</si>
  <si>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</si>
  <si>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</si>
  <si>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</si>
  <si>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</si>
  <si>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</si>
  <si>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</si>
  <si>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</si>
  <si>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</si>
  <si>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</si>
  <si>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</si>
  <si>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</si>
  <si>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</si>
  <si>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</si>
  <si>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</si>
  <si>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</si>
  <si>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</si>
  <si>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</si>
  <si>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</si>
  <si>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</si>
  <si>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</si>
  <si>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</si>
  <si>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</si>
  <si>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</si>
  <si>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</si>
  <si>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</si>
  <si>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</si>
  <si>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</si>
  <si>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</si>
  <si>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</si>
  <si>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</si>
  <si>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</si>
  <si>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</si>
  <si>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</si>
  <si>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</si>
  <si>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</si>
  <si>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</si>
  <si>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</si>
  <si>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</si>
  <si>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</si>
  <si>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</si>
  <si>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</si>
  <si>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</si>
  <si>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</si>
  <si>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</si>
  <si>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</si>
  <si>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</si>
  <si>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</si>
  <si>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</si>
  <si>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</si>
  <si>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</si>
  <si>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</si>
  <si>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</si>
  <si>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</si>
  <si>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</si>
  <si>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</si>
  <si>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</si>
  <si>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</si>
  <si>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</si>
  <si>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</si>
  <si>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</si>
  <si>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</si>
  <si>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</si>
  <si>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</si>
  <si>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</si>
  <si>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</si>
  <si>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</si>
  <si>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</si>
  <si>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</si>
  <si>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</si>
  <si>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</si>
  <si>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</si>
  <si>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</si>
  <si>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</si>
  <si>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</si>
  <si>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</si>
  <si>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</si>
  <si>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</si>
  <si>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</si>
  <si>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</si>
  <si>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</si>
  <si>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</si>
  <si>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</si>
  <si>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</si>
  <si>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</si>
  <si>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</si>
  <si>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</si>
  <si>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</si>
  <si>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</si>
  <si>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</si>
  <si>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</si>
  <si>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</si>
  <si>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</si>
  <si>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</si>
  <si>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</si>
  <si>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</si>
  <si>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</si>
  <si>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</si>
  <si>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</si>
  <si>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</si>
  <si>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</si>
  <si>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</si>
  <si>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</si>
  <si>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</si>
  <si>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</si>
  <si>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</si>
  <si>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</si>
  <si>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</si>
  <si>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</si>
  <si>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</si>
  <si>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</si>
  <si>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</si>
  <si>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</si>
  <si>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</si>
  <si>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</si>
  <si>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</si>
  <si>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</si>
  <si>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</si>
  <si>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</si>
  <si>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</si>
  <si>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</si>
  <si>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</si>
  <si>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</si>
  <si>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</si>
  <si>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</si>
  <si>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</si>
  <si>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</si>
  <si>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</si>
  <si>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</si>
  <si>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</si>
  <si>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</si>
  <si>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</si>
  <si>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</si>
  <si>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</si>
  <si>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</si>
  <si>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</si>
  <si>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</si>
  <si>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</si>
  <si>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</si>
  <si>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</si>
  <si>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</si>
  <si>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</si>
  <si>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</si>
  <si>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</si>
  <si>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</si>
  <si>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</si>
  <si>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</si>
  <si>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</si>
  <si>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</si>
  <si>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</si>
  <si>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</si>
  <si>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</si>
  <si>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</si>
  <si>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</si>
  <si>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</si>
  <si>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</si>
  <si>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</si>
  <si>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</si>
  <si>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</si>
  <si>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</si>
  <si>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</si>
  <si>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</si>
  <si>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</si>
  <si>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</si>
  <si>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</si>
  <si>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</si>
  <si>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</si>
  <si>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</si>
  <si>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</si>
  <si>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</si>
  <si>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</si>
  <si>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</si>
  <si>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</si>
  <si>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</si>
  <si>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</si>
  <si>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</si>
  <si>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</si>
  <si>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</si>
  <si>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</si>
  <si>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</si>
  <si>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</si>
  <si>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</si>
  <si>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</si>
  <si>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</si>
  <si>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</si>
  <si>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</si>
  <si>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</si>
  <si>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</si>
  <si>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</si>
  <si>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</si>
  <si>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</si>
  <si>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</si>
  <si>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</si>
  <si>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</si>
  <si>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</si>
  <si>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</si>
  <si>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</si>
  <si>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</si>
  <si>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</si>
  <si>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</si>
  <si>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</si>
  <si>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</si>
  <si>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</si>
  <si>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</si>
  <si>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</si>
  <si>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</si>
  <si>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</si>
  <si>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</si>
  <si>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</si>
  <si>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</si>
  <si>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</si>
  <si>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</si>
  <si>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</si>
  <si>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</si>
  <si>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</si>
  <si>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</si>
  <si>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</si>
  <si>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</si>
  <si>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</si>
  <si>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</si>
  <si>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</si>
  <si>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</si>
  <si>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</si>
  <si>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</si>
  <si>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</si>
  <si>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</si>
  <si>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</si>
  <si>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</si>
  <si>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</si>
  <si>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</si>
  <si>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</si>
  <si>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</si>
  <si>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</si>
  <si>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</si>
  <si>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</si>
  <si>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</si>
  <si>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</si>
  <si>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</si>
  <si>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</si>
  <si>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</si>
  <si>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</si>
  <si>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</si>
  <si>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</si>
  <si>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</si>
  <si>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</si>
  <si>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</si>
  <si>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</si>
  <si>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</si>
  <si>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</si>
  <si>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</si>
  <si>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</si>
  <si>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</si>
  <si>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</si>
  <si>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</si>
  <si>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</si>
  <si>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</si>
  <si>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</si>
  <si>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</si>
  <si>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</si>
  <si>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</si>
  <si>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</si>
  <si>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</si>
  <si>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</si>
  <si>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</si>
  <si>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</si>
  <si>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</si>
  <si>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</si>
  <si>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</si>
  <si>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</si>
  <si>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</si>
  <si>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</si>
  <si>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</si>
  <si>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</si>
  <si>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</si>
  <si>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</si>
  <si>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</si>
  <si>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</si>
  <si>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</si>
  <si>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</si>
  <si>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</si>
  <si>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</si>
  <si>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</si>
  <si>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</si>
  <si>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</si>
  <si>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</si>
  <si>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</si>
  <si>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</si>
  <si>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</si>
  <si>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</si>
  <si>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</si>
  <si>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</si>
  <si>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</si>
  <si>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</si>
  <si>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</si>
  <si>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</si>
  <si>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</si>
  <si>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</si>
  <si>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</si>
  <si>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</si>
  <si>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</si>
  <si>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</si>
  <si>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</si>
  <si>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</si>
  <si>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</si>
  <si>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</si>
  <si>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</si>
  <si>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</si>
  <si>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</si>
  <si>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</si>
  <si>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</si>
  <si>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</si>
  <si>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</si>
  <si>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</si>
  <si>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</si>
  <si>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</si>
  <si>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</si>
  <si>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</si>
  <si>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</si>
  <si>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</si>
  <si>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</si>
  <si>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</si>
  <si>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</si>
  <si>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</si>
  <si>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</si>
  <si>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</si>
  <si>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</si>
  <si>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</si>
  <si>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</si>
  <si>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</si>
  <si>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</si>
  <si>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</si>
  <si>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</si>
  <si>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</si>
  <si>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</si>
  <si>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</si>
  <si>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</si>
  <si>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</si>
  <si>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</si>
  <si>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</si>
  <si>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</si>
  <si>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</si>
  <si>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</si>
  <si>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</si>
  <si>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</si>
  <si>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</si>
  <si>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</si>
  <si>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</si>
  <si>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</si>
  <si>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</si>
  <si>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</si>
  <si>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</si>
  <si>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</si>
  <si>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</si>
  <si>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</si>
  <si>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</si>
  <si>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</si>
  <si>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</si>
  <si>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</si>
  <si>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</si>
  <si>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</si>
  <si>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</si>
  <si>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</si>
  <si>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</si>
  <si>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</si>
  <si>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</si>
  <si>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</si>
  <si>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</si>
  <si>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</si>
  <si>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</si>
  <si>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</si>
  <si>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</si>
  <si>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</si>
  <si>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</si>
  <si>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</si>
  <si>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</si>
  <si>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</si>
  <si>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</si>
  <si>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</si>
  <si>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</si>
  <si>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</si>
  <si>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</si>
  <si>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</si>
  <si>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</si>
  <si>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</si>
  <si>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</si>
  <si>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</si>
  <si>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</si>
  <si>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</si>
  <si>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</si>
  <si>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</si>
  <si>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</si>
  <si>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</si>
  <si>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</si>
  <si>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</si>
  <si>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</si>
  <si>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</si>
  <si>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</si>
  <si>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</si>
  <si>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</si>
  <si>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</si>
  <si>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</si>
  <si>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</si>
  <si>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</si>
  <si>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</si>
  <si>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</si>
  <si>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</si>
  <si>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</si>
  <si>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</si>
  <si>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</si>
  <si>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</si>
  <si>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</si>
  <si>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</si>
  <si>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</si>
  <si>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</si>
  <si>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</si>
  <si>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</si>
  <si>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</si>
  <si>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</si>
  <si>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</si>
  <si>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</si>
  <si>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</si>
  <si>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</si>
  <si>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</si>
  <si>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</si>
  <si>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</si>
  <si>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</si>
  <si>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</si>
  <si>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</si>
  <si>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</si>
  <si>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</si>
  <si>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</si>
  <si>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</si>
  <si>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</si>
  <si>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</si>
  <si>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</si>
  <si>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</si>
  <si>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</si>
  <si>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</si>
  <si>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</si>
  <si>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</si>
  <si>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</si>
  <si>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</si>
  <si>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</si>
  <si>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</si>
  <si>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</si>
  <si>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</si>
  <si>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</si>
  <si>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</si>
  <si>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</si>
  <si>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</si>
  <si>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</si>
  <si>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</si>
  <si>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</si>
  <si>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</si>
  <si>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</si>
  <si>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</si>
  <si>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</si>
  <si>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</si>
  <si>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</si>
  <si>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</si>
  <si>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</si>
  <si>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</si>
  <si>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</si>
  <si>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</si>
  <si>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</si>
  <si>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</si>
  <si>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</si>
  <si>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</si>
  <si>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</si>
  <si>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</si>
  <si>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</si>
  <si>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</si>
  <si>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</si>
  <si>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</si>
  <si>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</si>
  <si>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</si>
  <si>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</si>
  <si>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</si>
  <si>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</si>
  <si>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</si>
  <si>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</si>
  <si>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</si>
  <si>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</si>
  <si>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</si>
  <si>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</si>
  <si>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</si>
  <si>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</si>
  <si>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</si>
  <si>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</si>
  <si>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</si>
  <si>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</si>
  <si>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</si>
  <si>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</si>
  <si>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</si>
  <si>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</si>
  <si>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</si>
  <si>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</si>
  <si>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</si>
  <si>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</si>
  <si>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</si>
  <si>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</si>
  <si>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</si>
  <si>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</si>
  <si>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</si>
  <si>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</si>
  <si>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</si>
  <si>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</si>
  <si>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</si>
  <si>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</si>
  <si>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</si>
  <si>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</si>
  <si>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</si>
  <si>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</si>
  <si>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</si>
  <si>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</si>
  <si>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</si>
  <si>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</si>
  <si>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</si>
  <si>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</si>
  <si>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</si>
  <si>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</si>
  <si>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</si>
  <si>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</si>
  <si>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</si>
  <si>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</si>
  <si>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</si>
  <si>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</si>
  <si>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</si>
  <si>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</si>
  <si>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</si>
  <si>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</si>
  <si>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</si>
  <si>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</si>
  <si>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</si>
  <si>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</si>
  <si>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</si>
  <si>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</si>
  <si>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</si>
  <si>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</si>
  <si>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</si>
  <si>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</si>
  <si>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</si>
  <si>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</si>
  <si>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</si>
  <si>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</si>
  <si>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</si>
  <si>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</si>
  <si>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</si>
  <si>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</si>
  <si>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</si>
  <si>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</si>
  <si>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</si>
  <si>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</si>
  <si>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</si>
  <si>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</si>
  <si>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</si>
  <si>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</si>
  <si>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</si>
  <si>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</si>
  <si>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</si>
  <si>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</si>
  <si>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</si>
  <si>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</si>
  <si>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</si>
  <si>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</si>
  <si>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</si>
  <si>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</si>
  <si>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</si>
  <si>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</si>
  <si>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</si>
  <si>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</si>
  <si>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</si>
  <si>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</si>
  <si>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</si>
  <si>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</si>
  <si>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</si>
  <si>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</si>
  <si>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</si>
  <si>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</si>
  <si>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</si>
  <si>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</si>
  <si>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</si>
  <si>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</si>
  <si>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</si>
  <si>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</si>
  <si>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</si>
  <si>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</si>
  <si>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</si>
  <si>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</si>
  <si>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</si>
  <si>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</si>
  <si>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</si>
  <si>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</si>
  <si>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</si>
  <si>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</si>
  <si>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</si>
  <si>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</si>
  <si>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</si>
  <si>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</si>
  <si>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</si>
  <si>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</si>
  <si>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</si>
  <si>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</si>
  <si>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</si>
  <si>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</si>
  <si>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</si>
  <si>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</si>
  <si>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</si>
  <si>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</si>
  <si>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</si>
  <si>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</si>
  <si>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</si>
  <si>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</si>
  <si>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</si>
  <si>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</si>
  <si>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</si>
  <si>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</si>
  <si>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</si>
  <si>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</si>
  <si>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</si>
  <si>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</si>
  <si>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</si>
  <si>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</si>
  <si>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</si>
  <si>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</si>
  <si>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</si>
  <si>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</si>
  <si>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</si>
  <si>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</si>
  <si>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</si>
  <si>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</si>
  <si>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</si>
  <si>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</si>
  <si>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</si>
  <si>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</si>
  <si>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</si>
  <si>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</si>
  <si>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</si>
  <si>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</si>
  <si>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</si>
  <si>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</si>
  <si>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</si>
  <si>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</si>
  <si>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</si>
  <si>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</si>
  <si>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</si>
  <si>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</si>
  <si>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</si>
  <si>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</si>
  <si>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</si>
  <si>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</si>
  <si>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</si>
  <si>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</si>
  <si>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</si>
  <si>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</si>
  <si>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</si>
  <si>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</si>
  <si>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</si>
  <si>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</si>
  <si>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</si>
  <si>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</si>
  <si>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</si>
  <si>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</si>
  <si>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</si>
  <si>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</si>
  <si>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</si>
  <si>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</si>
  <si>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</si>
  <si>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</si>
  <si>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</si>
  <si>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</si>
  <si>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</si>
  <si>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</si>
  <si>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</si>
  <si>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</si>
  <si>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</si>
  <si>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</si>
  <si>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</si>
  <si>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</si>
  <si>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</si>
  <si>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</si>
  <si>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</si>
  <si>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</si>
  <si>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</si>
  <si>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</si>
  <si>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</si>
  <si>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</si>
  <si>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</si>
  <si>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</si>
  <si>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</si>
  <si>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</si>
  <si>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</si>
  <si>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</si>
  <si>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</si>
  <si>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</si>
  <si>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</si>
  <si>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</si>
  <si>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</si>
  <si>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</si>
  <si>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</si>
  <si>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</si>
  <si>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</si>
  <si>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</si>
  <si>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</si>
  <si>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</si>
  <si>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</si>
  <si>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</si>
  <si>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</si>
  <si>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</si>
  <si>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</si>
  <si>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</si>
  <si>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</si>
  <si>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</si>
  <si>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</si>
  <si>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</si>
  <si>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</si>
  <si>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</si>
  <si>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</si>
  <si>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</si>
  <si>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</si>
  <si>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</si>
  <si>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</si>
  <si>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</si>
  <si>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</si>
  <si>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</si>
  <si>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</si>
  <si>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</si>
  <si>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</si>
  <si>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</si>
  <si>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</si>
  <si>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</si>
  <si>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</si>
  <si>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</si>
  <si>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</si>
  <si>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</si>
  <si>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</si>
  <si>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</si>
  <si>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</si>
  <si>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</si>
  <si>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</si>
  <si>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</si>
  <si>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</si>
  <si>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</si>
  <si>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</si>
  <si>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</si>
  <si>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</si>
  <si>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</si>
  <si>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</si>
  <si>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</si>
  <si>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</si>
  <si>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</si>
  <si>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</si>
  <si>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</si>
  <si>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</si>
  <si>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</si>
  <si>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</si>
  <si>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</si>
  <si>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</si>
  <si>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</si>
  <si>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</si>
  <si>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</si>
  <si>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</si>
  <si>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</si>
  <si>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</si>
  <si>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</si>
  <si>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</si>
  <si>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</si>
  <si>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</si>
  <si>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</si>
  <si>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</si>
  <si>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</si>
  <si>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</si>
  <si>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</si>
  <si>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</si>
  <si>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</si>
  <si>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</si>
  <si>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</si>
  <si>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</si>
  <si>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</si>
  <si>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</si>
  <si>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</si>
  <si>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</si>
  <si>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</si>
  <si>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</si>
  <si>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</si>
  <si>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</si>
  <si>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</si>
  <si>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</si>
  <si>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</si>
  <si>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</si>
  <si>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</si>
  <si>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</si>
  <si>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</si>
  <si>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</si>
  <si>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</si>
  <si>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</si>
  <si>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</si>
  <si>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</si>
  <si>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</si>
  <si>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</si>
  <si>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</si>
  <si>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</si>
  <si>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</si>
  <si>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</si>
  <si>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</si>
  <si>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</si>
  <si>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</si>
  <si>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</si>
  <si>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</si>
  <si>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</si>
  <si>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</si>
  <si>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</si>
  <si>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</si>
  <si>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</si>
  <si>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</si>
  <si>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</si>
  <si>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</si>
  <si>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</si>
  <si>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</si>
  <si>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</si>
  <si>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</si>
  <si>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</si>
  <si>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</si>
  <si>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</si>
  <si>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</si>
  <si>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</si>
  <si>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</si>
  <si>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</si>
  <si>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</si>
  <si>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</si>
  <si>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</si>
  <si>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</si>
  <si>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</si>
  <si>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</si>
  <si>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</si>
  <si>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</si>
  <si>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</si>
  <si>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</si>
  <si>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</si>
  <si>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</si>
  <si>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</si>
  <si>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</si>
  <si>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</si>
  <si>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</si>
  <si>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</si>
  <si>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</si>
  <si>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</si>
  <si>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</si>
  <si>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</si>
  <si>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</si>
  <si>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</si>
  <si>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</si>
  <si>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</si>
  <si>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</si>
  <si>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</si>
  <si>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</si>
  <si>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</si>
  <si>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</si>
  <si>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</si>
  <si>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</si>
  <si>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</si>
  <si>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</si>
  <si>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</si>
  <si>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</si>
  <si>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</si>
  <si>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</si>
  <si>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</si>
  <si>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</si>
  <si>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</si>
  <si>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</si>
  <si>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</si>
  <si>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</si>
  <si>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</si>
  <si>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</si>
  <si>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</si>
  <si>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</si>
  <si>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</si>
  <si>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</si>
  <si>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</si>
  <si>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</si>
  <si>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</si>
  <si>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</si>
  <si>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</si>
  <si>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</si>
  <si>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</si>
  <si>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</si>
  <si>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</si>
  <si>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</si>
  <si>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</si>
  <si>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</si>
  <si>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</si>
  <si>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</si>
  <si>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</si>
  <si>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</si>
  <si>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</si>
  <si>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</si>
  <si>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</si>
  <si>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</si>
  <si>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</si>
  <si>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</si>
  <si>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</si>
  <si>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</si>
  <si>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</si>
  <si>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</si>
  <si>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</si>
  <si>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</si>
  <si>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</si>
  <si>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</si>
  <si>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</si>
  <si>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</si>
  <si>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</si>
  <si>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</si>
  <si>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</si>
  <si>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</si>
  <si>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</si>
  <si>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</si>
  <si>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</si>
  <si>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</si>
  <si>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</si>
  <si>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</si>
  <si>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</si>
  <si>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</si>
  <si>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</si>
  <si>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</si>
  <si>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</si>
  <si>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</si>
  <si>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</si>
  <si>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</si>
  <si>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</si>
  <si>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</si>
  <si>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</si>
  <si>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</si>
  <si>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</si>
  <si>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</si>
  <si>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</si>
  <si>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</si>
  <si>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</si>
  <si>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</si>
  <si>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</si>
  <si>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</si>
  <si>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</si>
  <si>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</si>
  <si>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</si>
  <si>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</si>
  <si>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</si>
  <si>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</si>
  <si>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</si>
  <si>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</si>
  <si>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</si>
  <si>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</si>
  <si>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</si>
  <si>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</si>
  <si>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</si>
  <si>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</si>
  <si>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</si>
  <si>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</si>
  <si>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</si>
  <si>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</si>
  <si>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</si>
  <si>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</si>
  <si>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</si>
  <si>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</si>
  <si>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</si>
  <si>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</si>
  <si>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</si>
  <si>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</si>
  <si>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</si>
  <si>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</si>
  <si>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</si>
  <si>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</si>
  <si>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</si>
  <si>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</si>
  <si>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</si>
  <si>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</si>
  <si>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</si>
  <si>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</si>
  <si>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</si>
  <si>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</si>
  <si>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</si>
  <si>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</si>
  <si>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</si>
  <si>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</si>
  <si>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</si>
  <si>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</si>
  <si>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</si>
  <si>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</si>
  <si>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</si>
  <si>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</si>
  <si>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</si>
  <si>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</si>
  <si>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</si>
  <si>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</si>
  <si>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</si>
  <si>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</si>
  <si>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</si>
  <si>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</si>
  <si>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</si>
  <si>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</si>
  <si>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</si>
  <si>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</si>
  <si>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</si>
  <si>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</si>
  <si>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</si>
  <si>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</si>
  <si>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</si>
  <si>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</si>
  <si>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</si>
  <si>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</si>
  <si>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</si>
  <si>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</si>
  <si>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</si>
  <si>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</si>
  <si>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</si>
  <si>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</si>
  <si>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</si>
  <si>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</si>
  <si>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</si>
  <si>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</si>
  <si>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</si>
  <si>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</si>
  <si>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</si>
  <si>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</si>
  <si>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</si>
  <si>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</si>
  <si>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</si>
  <si>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</si>
  <si>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</si>
  <si>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</si>
  <si>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</si>
  <si>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</si>
  <si>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</si>
  <si>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</si>
  <si>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</si>
  <si>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</si>
  <si>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</si>
  <si>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</si>
  <si>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</si>
  <si>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</si>
  <si>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</si>
  <si>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</si>
  <si>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</si>
  <si>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</si>
  <si>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</si>
  <si>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</si>
  <si>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</si>
  <si>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</si>
  <si>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</si>
  <si>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</si>
  <si>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</si>
  <si>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</si>
  <si>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</si>
  <si>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</si>
  <si>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</si>
  <si>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</si>
  <si>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</si>
  <si>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</si>
  <si>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</si>
  <si>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</si>
  <si>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</si>
  <si>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</si>
  <si>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</si>
  <si>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</si>
  <si>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</si>
  <si>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</si>
  <si>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</si>
  <si>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</si>
  <si>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</si>
  <si>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</si>
  <si>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</si>
  <si>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</si>
  <si>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</si>
  <si>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</si>
  <si>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</si>
  <si>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</si>
  <si>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</si>
  <si>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</si>
  <si>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</si>
  <si>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</si>
  <si>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</si>
  <si>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</si>
  <si>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</si>
  <si>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</si>
  <si>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</si>
  <si>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</si>
  <si>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</si>
  <si>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</si>
  <si>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</si>
  <si>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</si>
  <si>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</si>
  <si>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</si>
  <si>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</si>
  <si>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</si>
  <si>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</si>
  <si>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</si>
  <si>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</si>
  <si>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</si>
  <si>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</si>
  <si>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</si>
  <si>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</si>
  <si>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</si>
  <si>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</si>
  <si>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</si>
  <si>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</si>
  <si>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</si>
  <si>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</si>
  <si>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</si>
  <si>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</si>
  <si>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</si>
  <si>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</si>
  <si>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</si>
  <si>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</si>
  <si>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</si>
  <si>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</si>
  <si>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</si>
  <si>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</si>
  <si>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</si>
  <si>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</si>
  <si>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</si>
  <si>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</si>
  <si>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</si>
  <si>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</si>
  <si>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</si>
  <si>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</si>
  <si>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</si>
  <si>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</si>
  <si>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</si>
  <si>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</si>
  <si>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</si>
  <si>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</si>
  <si>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</si>
  <si>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</si>
  <si>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</si>
  <si>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</si>
  <si>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</si>
  <si>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</si>
  <si>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</si>
  <si>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</si>
  <si>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</si>
  <si>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</si>
  <si>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</si>
  <si>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</si>
  <si>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</si>
  <si>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</si>
  <si>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</si>
  <si>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</si>
  <si>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</si>
  <si>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</si>
  <si>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</si>
  <si>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</si>
  <si>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</si>
  <si>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</si>
  <si>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</si>
  <si>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</si>
  <si>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</si>
  <si>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</si>
  <si>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</si>
  <si>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</si>
  <si>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</si>
  <si>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</si>
  <si>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</si>
  <si>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</si>
  <si>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</si>
  <si>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</si>
  <si>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</si>
  <si>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</si>
  <si>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</si>
  <si>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</si>
  <si>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</si>
  <si>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</si>
  <si>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</si>
  <si>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</si>
  <si>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</si>
  <si>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</si>
  <si>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</si>
  <si>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</si>
  <si>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</si>
  <si>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</si>
  <si>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</si>
  <si>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</si>
  <si>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</si>
  <si>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</si>
  <si>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</si>
  <si>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</si>
  <si>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</si>
  <si>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</si>
  <si>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</si>
  <si>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</si>
  <si>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</si>
  <si>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</si>
  <si>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</si>
  <si>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</si>
  <si>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</si>
  <si>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</si>
  <si>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</si>
  <si>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</si>
  <si>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</si>
  <si>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</si>
  <si>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</si>
  <si>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</si>
  <si>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</si>
  <si>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</si>
  <si>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</si>
  <si>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</si>
  <si>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</si>
  <si>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</si>
  <si>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</si>
  <si>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</si>
  <si>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</si>
  <si>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</si>
  <si>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</si>
  <si>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</si>
  <si>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</si>
  <si>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</si>
  <si>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</si>
  <si>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</si>
  <si>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</si>
  <si>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</si>
  <si>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</si>
  <si>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</si>
  <si>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</si>
  <si>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</si>
  <si>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</si>
  <si>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</si>
  <si>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</si>
  <si>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</si>
  <si>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</si>
  <si>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</si>
  <si>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</si>
  <si>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</si>
  <si>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</si>
  <si>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</si>
  <si>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</si>
  <si>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</si>
  <si>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</si>
  <si>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</si>
  <si>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</si>
  <si>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</si>
  <si>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</si>
  <si>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</si>
  <si>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</si>
  <si>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</si>
  <si>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</si>
  <si>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</si>
  <si>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</si>
  <si>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</si>
  <si>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</si>
  <si>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</si>
  <si>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</si>
  <si>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</si>
  <si>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</si>
  <si>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</si>
  <si>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</si>
  <si>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</si>
  <si>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</si>
  <si>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</si>
  <si>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</si>
  <si>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</si>
  <si>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</si>
  <si>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</si>
  <si>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</si>
  <si>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</si>
  <si>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</si>
  <si>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</si>
  <si>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</si>
  <si>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</si>
  <si>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</si>
  <si>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</si>
  <si>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</si>
  <si>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</si>
  <si>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</si>
  <si>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</si>
  <si>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</si>
  <si>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</si>
  <si>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</si>
  <si>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</si>
  <si>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</si>
  <si>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</si>
  <si>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</si>
  <si>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</si>
  <si>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</si>
  <si>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</si>
  <si>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</si>
  <si>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</si>
  <si>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</si>
  <si>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</si>
  <si>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</si>
  <si>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</si>
  <si>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</si>
  <si>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</si>
  <si>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</si>
  <si>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</si>
  <si>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</si>
  <si>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</si>
  <si>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</si>
  <si>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</si>
  <si>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</si>
  <si>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</si>
  <si>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</si>
  <si>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</si>
  <si>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</si>
  <si>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</si>
  <si>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</si>
  <si>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</si>
  <si>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</si>
  <si>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</si>
  <si>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</si>
  <si>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</si>
  <si>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</si>
  <si>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</si>
  <si>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</si>
  <si>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</si>
  <si>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</si>
  <si>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</si>
  <si>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</si>
  <si>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</si>
  <si>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</si>
  <si>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</si>
  <si>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</si>
  <si>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</si>
  <si>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</si>
  <si>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</si>
  <si>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</si>
  <si>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</si>
  <si>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</si>
  <si>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</si>
  <si>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</si>
  <si>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</si>
  <si>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</si>
  <si>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</si>
  <si>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</si>
  <si>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</si>
  <si>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</si>
  <si>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</si>
  <si>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</si>
  <si>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</si>
  <si>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</si>
  <si>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</si>
  <si>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</si>
  <si>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</si>
  <si>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</si>
  <si>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</si>
  <si>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</si>
  <si>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</si>
  <si>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</si>
  <si>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</si>
  <si>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</si>
  <si>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</si>
  <si>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</si>
  <si>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</si>
  <si>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</si>
  <si>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</si>
  <si>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</si>
  <si>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</si>
  <si>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</si>
  <si>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</si>
  <si>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</si>
  <si>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</si>
  <si>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</si>
  <si>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</si>
  <si>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</si>
  <si>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</si>
  <si>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</si>
  <si>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</si>
  <si>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</si>
  <si>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</si>
  <si>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</si>
  <si>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</si>
  <si>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</si>
  <si>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</si>
  <si>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</si>
  <si>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</si>
  <si>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</si>
  <si>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</si>
  <si>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</si>
  <si>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</si>
  <si>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</si>
  <si>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</si>
  <si>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</si>
  <si>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</si>
  <si>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</si>
  <si>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</si>
  <si>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</si>
  <si>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</si>
  <si>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</si>
  <si>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</si>
  <si>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</si>
  <si>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</si>
  <si>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</si>
  <si>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</si>
  <si>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</si>
  <si>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</si>
  <si>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</si>
  <si>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</si>
  <si>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</si>
  <si>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</si>
  <si>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</si>
  <si>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</si>
  <si>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</si>
  <si>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</si>
  <si>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</si>
  <si>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</si>
  <si>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</si>
  <si>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</si>
  <si>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</si>
  <si>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</si>
  <si>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</si>
  <si>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</si>
  <si>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</si>
  <si>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</si>
  <si>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</si>
  <si>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</si>
  <si>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</si>
  <si>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</si>
  <si>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</si>
  <si>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</si>
  <si>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</si>
  <si>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</si>
  <si>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</si>
  <si>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</si>
  <si>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</si>
  <si>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</si>
  <si>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</si>
  <si>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</si>
  <si>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</si>
  <si>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</si>
  <si>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</si>
  <si>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</si>
  <si>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</si>
  <si>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</si>
  <si>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</si>
  <si>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</si>
  <si>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</si>
  <si>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</si>
  <si>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</si>
  <si>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</si>
  <si>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</si>
  <si>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</si>
  <si>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</si>
  <si>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</si>
  <si>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</si>
  <si>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</si>
  <si>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</si>
  <si>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</si>
  <si>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</si>
  <si>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</si>
  <si>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</si>
  <si>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</si>
  <si>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</si>
  <si>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</si>
  <si>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</si>
  <si>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</si>
  <si>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</si>
  <si>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</si>
  <si>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</si>
  <si>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</si>
  <si>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</si>
  <si>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</si>
  <si>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</si>
  <si>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</si>
  <si>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</si>
  <si>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</si>
  <si>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</si>
  <si>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</si>
  <si>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</si>
  <si>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</si>
  <si>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</si>
  <si>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</si>
  <si>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</si>
  <si>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</si>
  <si>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</si>
  <si>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</si>
  <si>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</si>
  <si>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</si>
  <si>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</si>
  <si>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</si>
  <si>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</si>
  <si>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</si>
  <si>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</si>
  <si>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</si>
  <si>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</si>
  <si>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</si>
  <si>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</si>
  <si>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</si>
  <si>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</si>
  <si>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</si>
  <si>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</si>
  <si>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</si>
  <si>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</si>
  <si>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</si>
  <si>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</si>
  <si>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</si>
  <si>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</si>
  <si>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</si>
  <si>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</si>
  <si>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</si>
  <si>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</si>
  <si>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</si>
  <si>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</si>
  <si>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</si>
  <si>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</si>
  <si>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</si>
  <si>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</si>
  <si>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</si>
  <si>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</si>
  <si>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</si>
  <si>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</si>
  <si>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</si>
  <si>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</si>
  <si>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</si>
  <si>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</si>
  <si>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</si>
  <si>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</si>
  <si>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</si>
  <si>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</si>
  <si>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</si>
  <si>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</si>
  <si>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</si>
  <si>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</si>
  <si>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</si>
  <si>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</si>
  <si>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</si>
  <si>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</si>
  <si>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</si>
  <si>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</si>
  <si>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</si>
  <si>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</si>
  <si>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</si>
  <si>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</si>
  <si>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</si>
  <si>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</si>
  <si>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</si>
  <si>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</si>
  <si>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</si>
  <si>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</si>
  <si>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</si>
  <si>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</si>
  <si>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</si>
  <si>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</si>
  <si>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</si>
  <si>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</si>
  <si>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</si>
  <si>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</si>
  <si>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</si>
  <si>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</si>
  <si>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</si>
  <si>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</si>
  <si>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</si>
  <si>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</si>
  <si>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</si>
  <si>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</si>
  <si>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</si>
  <si>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</si>
  <si>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</si>
  <si>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</si>
  <si>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</si>
  <si>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</si>
  <si>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</si>
  <si>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</si>
  <si>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</si>
  <si>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</si>
  <si>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</si>
  <si>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</si>
  <si>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</si>
  <si>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</si>
  <si>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</si>
  <si>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</si>
  <si>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</si>
  <si>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</si>
  <si>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</si>
  <si>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</si>
  <si>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</si>
  <si>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</si>
  <si>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</si>
  <si>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</si>
  <si>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</si>
  <si>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</si>
  <si>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</si>
  <si>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</si>
  <si>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</si>
  <si>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</si>
  <si>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</si>
  <si>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</si>
  <si>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</si>
  <si>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</si>
  <si>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</si>
  <si>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</si>
  <si>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</si>
  <si>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</si>
  <si>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</si>
  <si>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</si>
  <si>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</si>
  <si>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</si>
  <si>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</si>
  <si>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</si>
  <si>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</si>
  <si>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</si>
  <si>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</si>
  <si>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</si>
  <si>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</si>
  <si>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</si>
  <si>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</si>
  <si>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</si>
  <si>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</si>
  <si>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</si>
  <si>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</si>
  <si>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</si>
  <si>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</si>
  <si>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</si>
  <si>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</si>
  <si>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</si>
  <si>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</si>
  <si>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</si>
  <si>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</si>
  <si>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</si>
  <si>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</si>
  <si>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</si>
  <si>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</si>
  <si>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</si>
  <si>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</si>
  <si>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</si>
  <si>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</si>
  <si>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</si>
  <si>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</si>
  <si>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</si>
  <si>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</si>
  <si>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</si>
  <si>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</si>
  <si>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</si>
  <si>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</si>
  <si>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</si>
  <si>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</si>
  <si>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</si>
  <si>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</si>
  <si>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</si>
  <si>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</si>
  <si>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</si>
  <si>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</si>
  <si>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</si>
  <si>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</si>
  <si>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</si>
  <si>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</si>
  <si>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</si>
  <si>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</si>
  <si>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</si>
  <si>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</si>
  <si>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</si>
  <si>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</si>
  <si>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</si>
  <si>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</si>
  <si>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</si>
  <si>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</si>
  <si>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</si>
  <si>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</si>
  <si>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</si>
  <si>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</si>
  <si>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</si>
  <si>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</si>
  <si>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</si>
  <si>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</si>
  <si>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</si>
  <si>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</si>
  <si>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</si>
  <si>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</si>
  <si>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</si>
  <si>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</si>
  <si>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</si>
  <si>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</si>
  <si>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</si>
  <si>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</si>
  <si>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</si>
  <si>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</si>
  <si>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</si>
  <si>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</si>
  <si>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</si>
  <si>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</si>
  <si>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</si>
  <si>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</si>
  <si>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</si>
  <si>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</si>
  <si>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</si>
  <si>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</si>
  <si>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</si>
  <si>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</si>
  <si>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</si>
  <si>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</si>
  <si>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</si>
  <si>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</si>
  <si>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</si>
  <si>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</si>
  <si>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</si>
  <si>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</si>
  <si>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</si>
  <si>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</si>
  <si>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</si>
  <si>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</si>
  <si>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</si>
  <si>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</si>
  <si>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</si>
  <si>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</si>
  <si>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</si>
  <si>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</si>
  <si>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</si>
  <si>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</si>
  <si>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</si>
  <si>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</si>
  <si>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</si>
  <si>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</si>
  <si>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</si>
  <si>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</si>
  <si>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</si>
  <si>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</si>
  <si>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</si>
  <si>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</si>
  <si>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</si>
  <si>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</si>
  <si>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</si>
  <si>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</si>
  <si>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</si>
  <si>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</si>
  <si>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</si>
  <si>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</si>
  <si>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</si>
  <si>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</si>
  <si>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</si>
  <si>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</si>
  <si>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</si>
  <si>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</si>
  <si>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</si>
  <si>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</si>
  <si>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</si>
  <si>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</si>
  <si>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</si>
  <si>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</si>
  <si>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</si>
  <si>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</si>
  <si>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</si>
  <si>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</si>
  <si>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</si>
  <si>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</si>
  <si>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</si>
  <si>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</si>
  <si>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</si>
  <si>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</si>
  <si>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</si>
  <si>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</si>
  <si>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</si>
  <si>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</si>
  <si>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</si>
  <si>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</si>
  <si>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</si>
  <si>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</si>
  <si>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</si>
  <si>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</si>
  <si>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</si>
  <si>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</si>
  <si>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</si>
  <si>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</si>
  <si>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</si>
  <si>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</si>
  <si>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</si>
  <si>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</si>
  <si>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</si>
  <si>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</si>
  <si>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</si>
  <si>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</si>
  <si>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</si>
  <si>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</si>
  <si>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</si>
  <si>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</si>
  <si>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</si>
  <si>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</si>
  <si>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</si>
  <si>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</si>
  <si>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</si>
  <si>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</si>
  <si>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</si>
  <si>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</si>
  <si>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</si>
  <si>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</si>
  <si>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</si>
  <si>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</si>
  <si>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</si>
  <si>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</si>
  <si>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</si>
  <si>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</si>
  <si>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</si>
  <si>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</si>
  <si>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</si>
  <si>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</si>
  <si>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</si>
  <si>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</si>
  <si>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</si>
  <si>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</si>
  <si>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</si>
  <si>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</si>
  <si>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</si>
  <si>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</si>
  <si>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</si>
  <si>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</si>
  <si>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</si>
  <si>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</si>
  <si>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</si>
  <si>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</si>
  <si>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</si>
  <si>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</si>
  <si>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</si>
  <si>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</si>
  <si>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</si>
  <si>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</si>
  <si>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</si>
  <si>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</si>
  <si>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</si>
  <si>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</si>
  <si>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</si>
  <si>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</si>
  <si>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</si>
  <si>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</si>
  <si>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</si>
  <si>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</si>
  <si>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</si>
  <si>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</si>
  <si>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</si>
  <si>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</si>
  <si>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</si>
  <si>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</si>
  <si>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</si>
  <si>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</si>
  <si>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</si>
  <si>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</si>
  <si>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</si>
  <si>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</si>
  <si>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</si>
  <si>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</si>
  <si>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</si>
  <si>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</si>
  <si>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</si>
  <si>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</si>
  <si>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</si>
  <si>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</si>
  <si>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</si>
  <si>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</si>
  <si>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</si>
  <si>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</si>
  <si>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</si>
  <si>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</si>
  <si>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</si>
  <si>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</si>
  <si>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</si>
  <si>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</si>
  <si>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</si>
  <si>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</si>
  <si>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</si>
  <si>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</si>
  <si>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</si>
  <si>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</si>
  <si>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</si>
  <si>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</si>
  <si>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</si>
  <si>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</si>
  <si>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</si>
  <si>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</si>
  <si>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</si>
  <si>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</si>
  <si>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</si>
  <si>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</si>
  <si>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</si>
  <si>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</si>
  <si>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</si>
  <si>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</si>
  <si>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</si>
  <si>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</si>
  <si>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</si>
  <si>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</si>
  <si>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</si>
  <si>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</si>
  <si>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</si>
  <si>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</si>
  <si>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</si>
  <si>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</si>
  <si>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</si>
  <si>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</si>
  <si>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</si>
  <si>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</si>
  <si>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</si>
  <si>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</si>
  <si>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</si>
  <si>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</si>
  <si>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</si>
  <si>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</si>
  <si>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</si>
  <si>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</si>
  <si>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</si>
  <si>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</si>
  <si>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</si>
  <si>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</si>
  <si>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</si>
  <si>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</si>
  <si>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</si>
  <si>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</si>
  <si>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</si>
  <si>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</si>
  <si>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</si>
  <si>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</si>
  <si>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</si>
  <si>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</si>
  <si>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</si>
  <si>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</si>
  <si>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</si>
  <si>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</si>
  <si>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</si>
  <si>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</si>
  <si>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</si>
  <si>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</si>
  <si>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</si>
  <si>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</si>
  <si>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</si>
  <si>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</si>
  <si>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</si>
  <si>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</si>
  <si>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</si>
  <si>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</si>
  <si>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</si>
  <si>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</si>
  <si>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</si>
  <si>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</si>
  <si>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</si>
  <si>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</si>
  <si>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</si>
  <si>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</si>
  <si>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</si>
  <si>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</si>
  <si>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</si>
  <si>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</si>
  <si>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</si>
  <si>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</si>
  <si>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</si>
  <si>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</si>
  <si>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</si>
  <si>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</si>
  <si>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</si>
  <si>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</si>
  <si>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</si>
  <si>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</si>
  <si>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</si>
  <si>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</si>
  <si>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</si>
  <si>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</si>
  <si>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</si>
  <si>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</si>
  <si>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</si>
  <si>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</si>
  <si>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</si>
  <si>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</si>
  <si>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</si>
  <si>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</si>
  <si>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</si>
  <si>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</si>
  <si>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</si>
  <si>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</si>
  <si>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</si>
  <si>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</si>
  <si>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</si>
  <si>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</si>
  <si>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</si>
  <si>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</si>
  <si>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</si>
  <si>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</si>
  <si>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</si>
  <si>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</si>
  <si>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</si>
  <si>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</si>
  <si>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</si>
  <si>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</si>
  <si>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</si>
  <si>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</si>
  <si>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</si>
  <si>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</si>
  <si>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</si>
  <si>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</si>
  <si>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</si>
  <si>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</si>
  <si>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</si>
  <si>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</si>
  <si>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</si>
  <si>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</si>
  <si>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</si>
  <si>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</si>
  <si>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</si>
  <si>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</si>
  <si>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</si>
  <si>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</si>
  <si>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</si>
  <si>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</si>
  <si>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</si>
  <si>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</si>
  <si>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</si>
  <si>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</si>
  <si>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</si>
  <si>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</si>
  <si>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</si>
  <si>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</si>
  <si>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</si>
  <si>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</si>
  <si>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</si>
  <si>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</si>
  <si>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</si>
  <si>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</si>
  <si>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</si>
  <si>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</si>
  <si>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</si>
  <si>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</si>
  <si>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</si>
  <si>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</si>
  <si>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</si>
  <si>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</si>
  <si>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</si>
  <si>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</si>
  <si>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</si>
  <si>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</si>
  <si>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</si>
  <si>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</si>
  <si>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</si>
  <si>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</si>
  <si>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</si>
  <si>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</si>
  <si>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</si>
  <si>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</si>
  <si>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</si>
  <si>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</si>
  <si>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</si>
  <si>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</si>
  <si>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</si>
  <si>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</si>
  <si>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</si>
  <si>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</si>
  <si>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</si>
  <si>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</si>
  <si>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</si>
  <si>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</si>
  <si>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</si>
  <si>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</si>
  <si>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</si>
  <si>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</si>
  <si>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</si>
  <si>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</si>
  <si>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</si>
  <si>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</si>
  <si>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</si>
  <si>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</si>
  <si>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</si>
  <si>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</si>
  <si>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</si>
  <si>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</si>
  <si>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</si>
  <si>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</si>
  <si>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</si>
  <si>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</si>
  <si>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</si>
  <si>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</si>
  <si>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</si>
  <si>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</si>
  <si>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</si>
  <si>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</si>
  <si>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</si>
  <si>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</si>
  <si>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</si>
  <si>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</si>
  <si>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</si>
  <si>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</si>
  <si>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</si>
  <si>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</si>
  <si>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</si>
  <si>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</si>
  <si>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</si>
  <si>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</si>
  <si>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</si>
  <si>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</si>
  <si>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</si>
  <si>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</si>
  <si>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</si>
  <si>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</si>
  <si>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</si>
  <si>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</si>
  <si>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</si>
  <si>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</si>
  <si>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</si>
  <si>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</si>
  <si>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</si>
  <si>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</si>
  <si>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</si>
  <si>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</si>
  <si>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</si>
  <si>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</si>
  <si>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</si>
  <si>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</si>
  <si>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</si>
  <si>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</si>
  <si>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</si>
  <si>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</si>
  <si>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</si>
  <si>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</si>
  <si>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</si>
  <si>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</si>
  <si>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</si>
  <si>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</si>
  <si>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</si>
  <si>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</si>
  <si>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</si>
  <si>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</si>
  <si>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</si>
  <si>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</si>
  <si>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</si>
  <si>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</si>
  <si>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</si>
  <si>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</si>
  <si>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</si>
  <si>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</si>
  <si>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</si>
  <si>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</si>
  <si>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</si>
  <si>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</si>
  <si>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</si>
  <si>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</si>
  <si>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</si>
  <si>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</si>
  <si>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</si>
  <si>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</si>
  <si>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</si>
  <si>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</si>
  <si>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</si>
  <si>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</si>
  <si>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</si>
  <si>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</si>
  <si>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</si>
  <si>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</si>
  <si>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</si>
  <si>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</si>
  <si>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</si>
  <si>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</si>
  <si>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</si>
  <si>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</si>
  <si>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</si>
  <si>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</si>
  <si>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</si>
  <si>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</si>
  <si>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</si>
  <si>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</si>
  <si>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</si>
  <si>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</si>
  <si>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</si>
  <si>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</si>
  <si>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</si>
  <si>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</si>
  <si>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</si>
  <si>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</si>
  <si>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</si>
  <si>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</si>
  <si>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</si>
  <si>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</si>
  <si>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</si>
  <si>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</si>
  <si>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</si>
  <si>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</si>
  <si>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</si>
  <si>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</si>
  <si>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</si>
  <si>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</si>
  <si>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</si>
  <si>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</si>
  <si>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</si>
  <si>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</si>
  <si>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</si>
  <si>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</si>
  <si>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</si>
  <si>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</si>
  <si>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</si>
  <si>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</si>
  <si>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</si>
  <si>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</si>
  <si>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</si>
  <si>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</si>
  <si>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</si>
  <si>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</si>
  <si>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</si>
  <si>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</si>
  <si>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</si>
  <si>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</si>
  <si>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</si>
  <si>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</si>
  <si>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</si>
  <si>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</si>
  <si>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</si>
  <si>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</si>
  <si>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</si>
  <si>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</si>
  <si>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</si>
  <si>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</si>
  <si>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</si>
  <si>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</si>
  <si>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</si>
  <si>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</si>
  <si>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</si>
  <si>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</si>
  <si>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</si>
  <si>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</si>
  <si>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</si>
  <si>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</si>
  <si>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</si>
  <si>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</si>
  <si>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</si>
  <si>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</si>
  <si>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</si>
  <si>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</si>
  <si>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</si>
  <si>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</si>
  <si>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</si>
  <si>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</si>
  <si>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</si>
  <si>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</si>
  <si>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</si>
  <si>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</si>
  <si>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</si>
  <si>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</si>
  <si>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</si>
  <si>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</si>
  <si>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</si>
  <si>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</si>
  <si>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</si>
  <si>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</si>
  <si>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</si>
  <si>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</si>
  <si>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</si>
  <si>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</si>
  <si>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</si>
  <si>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</si>
  <si>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</si>
  <si>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</si>
  <si>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</si>
  <si>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</si>
  <si>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</si>
  <si>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</si>
  <si>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</si>
  <si>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</si>
  <si>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</si>
  <si>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</si>
  <si>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</si>
  <si>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</si>
  <si>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</si>
  <si>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</si>
  <si>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</si>
  <si>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</si>
  <si>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</si>
  <si>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</si>
  <si>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</si>
  <si>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</si>
  <si>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</si>
  <si>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</si>
  <si>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</si>
  <si>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</si>
  <si>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</si>
  <si>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</si>
  <si>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</si>
  <si>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</si>
  <si>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</si>
  <si>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</si>
  <si>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</si>
  <si>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</si>
  <si>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</si>
  <si>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</si>
  <si>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</si>
  <si>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</si>
  <si>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</si>
  <si>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</si>
  <si>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</si>
  <si>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</si>
  <si>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</si>
  <si>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</si>
  <si>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</si>
  <si>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</si>
  <si>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</si>
  <si>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</si>
  <si>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</si>
  <si>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</si>
  <si>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</si>
  <si>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</si>
  <si>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</si>
  <si>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</si>
  <si>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</si>
  <si>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</si>
  <si>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</si>
  <si>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</si>
  <si>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</si>
  <si>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</si>
  <si>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</si>
  <si>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</si>
  <si>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</si>
  <si>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</si>
  <si>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</si>
  <si>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</si>
  <si>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</si>
  <si>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</si>
  <si>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</si>
  <si>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</si>
  <si>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</si>
  <si>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</si>
  <si>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</si>
  <si>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</si>
  <si>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</si>
  <si>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</si>
  <si>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</si>
  <si>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</si>
  <si>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</si>
  <si>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</si>
  <si>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</si>
  <si>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</si>
  <si>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</si>
  <si>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</si>
  <si>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</si>
  <si>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</si>
  <si>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</si>
  <si>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</si>
  <si>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</si>
  <si>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</si>
  <si>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</si>
  <si>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</si>
  <si>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</si>
  <si>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</si>
  <si>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</si>
  <si>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</si>
  <si>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</si>
  <si>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</si>
  <si>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</si>
  <si>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</si>
  <si>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</si>
  <si>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</si>
  <si>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</si>
  <si>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</si>
  <si>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</si>
  <si>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</si>
  <si>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</si>
  <si>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</si>
  <si>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</si>
  <si>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</si>
  <si>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</si>
  <si>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</si>
  <si>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</si>
  <si>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</si>
  <si>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</si>
  <si>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</si>
  <si>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</si>
  <si>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</si>
  <si>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</si>
  <si>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</si>
  <si>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</si>
  <si>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</si>
  <si>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</si>
  <si>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</si>
  <si>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</si>
  <si>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</si>
  <si>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</si>
  <si>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</si>
  <si>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</si>
  <si>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</si>
  <si>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</si>
  <si>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</si>
  <si>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</si>
  <si>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</si>
  <si>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</si>
  <si>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</si>
  <si>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</si>
  <si>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</si>
  <si>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</si>
  <si>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</si>
  <si>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</si>
  <si>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</si>
  <si>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</si>
  <si>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</si>
  <si>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</si>
  <si>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</si>
  <si>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</si>
  <si>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</si>
  <si>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</si>
  <si>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</si>
  <si>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</si>
  <si>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</si>
  <si>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</si>
  <si>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</si>
  <si>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</si>
  <si>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</si>
  <si>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</si>
  <si>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</si>
  <si>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</si>
  <si>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</si>
  <si>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</si>
  <si>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</si>
  <si>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</si>
  <si>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</si>
  <si>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</si>
  <si>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</si>
  <si>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</si>
  <si>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</si>
  <si>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</si>
  <si>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</si>
  <si>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</si>
  <si>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</si>
  <si>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</si>
  <si>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</si>
  <si>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</si>
  <si>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</si>
  <si>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</si>
  <si>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</si>
  <si>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</si>
  <si>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</si>
  <si>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</si>
  <si>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</si>
  <si>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</si>
  <si>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</si>
  <si>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</si>
  <si>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</si>
  <si>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</si>
  <si>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</si>
  <si>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</si>
  <si>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</si>
  <si>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</si>
  <si>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</si>
  <si>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</si>
  <si>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</si>
  <si>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</si>
  <si>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</si>
  <si>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</si>
  <si>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</si>
  <si>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</si>
  <si>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</si>
  <si>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</si>
  <si>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</si>
  <si>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</si>
  <si>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</si>
  <si>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</si>
  <si>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</si>
  <si>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</si>
  <si>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</si>
  <si>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</si>
  <si>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</si>
  <si>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</si>
  <si>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</si>
  <si>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</si>
  <si>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</si>
  <si>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</si>
  <si>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</si>
  <si>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</si>
  <si>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</si>
  <si>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</si>
  <si>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</si>
  <si>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</si>
  <si>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</si>
  <si>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</si>
  <si>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</si>
  <si>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</si>
  <si>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</si>
  <si>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</si>
  <si>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</si>
  <si>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</si>
  <si>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</si>
  <si>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</si>
  <si>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</si>
  <si>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</si>
  <si>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</si>
  <si>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</si>
  <si>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</si>
  <si>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</si>
  <si>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</si>
  <si>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</si>
  <si>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</si>
  <si>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</si>
  <si>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</si>
  <si>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</si>
  <si>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</si>
  <si>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</si>
  <si>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</si>
  <si>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</si>
  <si>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</si>
  <si>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</si>
  <si>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</si>
  <si>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</si>
  <si>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</si>
  <si>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</si>
  <si>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</si>
  <si>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</si>
  <si>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</si>
  <si>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</si>
  <si>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</si>
  <si>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</si>
  <si>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</si>
  <si>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</si>
  <si>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</si>
  <si>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</si>
  <si>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</si>
  <si>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</si>
  <si>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</si>
  <si>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</si>
  <si>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</si>
  <si>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</si>
  <si>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</si>
  <si>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</si>
  <si>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</si>
  <si>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</si>
  <si>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</si>
  <si>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</si>
  <si>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</si>
  <si>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</si>
  <si>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</si>
  <si>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</si>
  <si>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</si>
  <si>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</si>
  <si>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</si>
  <si>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</si>
  <si>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</si>
  <si>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</si>
  <si>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</si>
  <si>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</si>
  <si>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</si>
  <si>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</si>
  <si>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</si>
  <si>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</si>
  <si>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</si>
  <si>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</si>
  <si>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</si>
  <si>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</si>
  <si>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</si>
  <si>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</si>
  <si>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</si>
  <si>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</si>
  <si>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</si>
  <si>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</si>
  <si>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</si>
  <si>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</si>
  <si>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</si>
  <si>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</si>
  <si>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</si>
  <si>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</si>
  <si>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</si>
  <si>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</si>
  <si>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</si>
  <si>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</si>
  <si>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</si>
  <si>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</si>
  <si>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</si>
  <si>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</si>
  <si>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</si>
  <si>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</si>
  <si>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</si>
  <si>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</si>
  <si>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</si>
  <si>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</si>
  <si>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</si>
  <si>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</si>
  <si>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</si>
  <si>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</si>
  <si>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</si>
  <si>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</si>
  <si>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</si>
  <si>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</si>
  <si>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</si>
  <si>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</si>
  <si>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</si>
  <si>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</si>
  <si>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</si>
  <si>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</si>
  <si>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</si>
  <si>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</si>
  <si>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</si>
  <si>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</si>
  <si>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</si>
  <si>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</si>
  <si>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</si>
  <si>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</si>
  <si>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</si>
  <si>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</si>
  <si>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</si>
  <si>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</si>
  <si>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</si>
  <si>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</si>
  <si>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</si>
  <si>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</si>
  <si>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</si>
  <si>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</si>
  <si>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</si>
  <si>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</si>
  <si>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</si>
  <si>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</si>
  <si>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</si>
  <si>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</si>
  <si>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</si>
  <si>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</si>
  <si>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</si>
  <si>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</si>
  <si>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</si>
  <si>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</si>
  <si>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</si>
  <si>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</si>
  <si>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</si>
  <si>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</si>
  <si>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</si>
  <si>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</si>
  <si>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</si>
  <si>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</si>
  <si>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</si>
  <si>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</si>
  <si>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</si>
  <si>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</si>
  <si>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</si>
  <si>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</si>
  <si>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</si>
  <si>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</si>
  <si>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</si>
  <si>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</si>
  <si>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</si>
  <si>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</si>
  <si>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</si>
  <si>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</si>
  <si>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</si>
  <si>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</si>
  <si>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</si>
  <si>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</si>
  <si>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</si>
  <si>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</si>
  <si>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</si>
  <si>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</si>
  <si>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</si>
  <si>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</si>
  <si>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</si>
  <si>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</si>
  <si>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</si>
  <si>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</si>
  <si>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</si>
  <si>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</si>
  <si>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</si>
  <si>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</si>
  <si>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</si>
  <si>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</si>
  <si>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</si>
  <si>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</si>
  <si>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</si>
  <si>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</si>
  <si>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</si>
  <si>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</si>
  <si>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</si>
  <si>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</si>
  <si>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</si>
  <si>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</si>
  <si>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</si>
  <si>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</si>
  <si>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</si>
  <si>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</si>
  <si>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</si>
  <si>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</si>
  <si>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</si>
  <si>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</si>
  <si>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</si>
  <si>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</si>
  <si>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</si>
  <si>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</si>
  <si>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</si>
  <si>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</si>
  <si>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</si>
  <si>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</si>
  <si>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</si>
  <si>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</si>
  <si>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</si>
  <si>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</si>
  <si>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</si>
  <si>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</si>
  <si>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</si>
  <si>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</si>
  <si>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</si>
  <si>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</si>
  <si>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</si>
  <si>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</si>
  <si>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</si>
  <si>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</si>
  <si>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</si>
  <si>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</si>
  <si>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</si>
  <si>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</si>
  <si>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</si>
  <si>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</si>
  <si>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</si>
  <si>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</si>
  <si>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</si>
  <si>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</si>
  <si>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</si>
  <si>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</si>
  <si>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</si>
  <si>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</si>
  <si>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</si>
  <si>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</si>
  <si>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</si>
  <si>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</si>
  <si>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</si>
  <si>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</si>
  <si>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</si>
  <si>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</si>
  <si>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</si>
  <si>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</si>
  <si>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</si>
  <si>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</si>
  <si>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</si>
  <si>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</si>
  <si>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</si>
  <si>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</si>
  <si>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</si>
  <si>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</si>
  <si>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</si>
  <si>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</si>
  <si>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</si>
  <si>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</si>
  <si>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</si>
  <si>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</si>
  <si>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</si>
  <si>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</si>
  <si>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</si>
  <si>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</si>
  <si>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</si>
  <si>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</si>
  <si>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</si>
  <si>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</si>
  <si>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</si>
  <si>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</si>
  <si>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</si>
  <si>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</si>
  <si>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</si>
  <si>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</si>
  <si>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</si>
  <si>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</si>
  <si>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</si>
  <si>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</si>
  <si>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</si>
  <si>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</si>
  <si>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</si>
  <si>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</si>
  <si>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</si>
  <si>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</si>
  <si>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</si>
  <si>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</si>
  <si>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</si>
  <si>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</si>
  <si>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</si>
  <si>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</si>
  <si>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</si>
  <si>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</si>
  <si>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</si>
  <si>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</si>
  <si>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</si>
  <si>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</si>
  <si>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</si>
  <si>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</si>
  <si>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</si>
  <si>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</si>
  <si>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</si>
  <si>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</si>
  <si>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</si>
  <si>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</si>
  <si>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</si>
  <si>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</si>
  <si>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</si>
  <si>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</si>
  <si>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</si>
  <si>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</si>
  <si>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</si>
  <si>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</si>
  <si>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</si>
  <si>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</si>
  <si>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</si>
  <si>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</si>
  <si>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</si>
  <si>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</si>
  <si>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</si>
  <si>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</si>
  <si>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</si>
  <si>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</si>
  <si>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</si>
  <si>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</si>
  <si>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</si>
  <si>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</si>
  <si>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</si>
  <si>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</si>
  <si>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</si>
  <si>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</si>
  <si>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</si>
  <si>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</si>
  <si>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</si>
  <si>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</si>
  <si>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</si>
  <si>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</si>
  <si>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</si>
  <si>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</si>
  <si>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</si>
  <si>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</si>
  <si>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</si>
  <si>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</si>
  <si>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</si>
  <si>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</si>
  <si>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</si>
  <si>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</si>
  <si>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</si>
  <si>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</si>
  <si>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</si>
  <si>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</si>
  <si>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</si>
  <si>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</si>
  <si>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</si>
  <si>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</si>
  <si>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</si>
  <si>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</si>
  <si>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</si>
  <si>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</si>
  <si>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</si>
  <si>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</si>
  <si>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</si>
  <si>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</si>
  <si>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</si>
  <si>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</si>
  <si>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</si>
  <si>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</si>
  <si>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</si>
  <si>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</si>
  <si>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</si>
  <si>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</si>
  <si>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</si>
  <si>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</si>
  <si>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</si>
  <si>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</si>
  <si>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</si>
  <si>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</si>
  <si>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</si>
  <si>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</si>
  <si>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</si>
  <si>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</si>
  <si>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</si>
  <si>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</si>
  <si>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</si>
  <si>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</si>
  <si>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</si>
  <si>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</si>
  <si>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</si>
  <si>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</si>
  <si>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</si>
  <si>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</si>
  <si>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</si>
  <si>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</si>
  <si>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</si>
  <si>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</si>
  <si>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</si>
  <si>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</si>
  <si>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</si>
  <si>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</si>
  <si>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</si>
  <si>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</si>
  <si>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</si>
  <si>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</si>
  <si>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</si>
  <si>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</si>
  <si>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</si>
  <si>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</si>
  <si>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</si>
  <si>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</si>
  <si>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</si>
  <si>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</si>
  <si>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</si>
  <si>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</si>
  <si>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</si>
  <si>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</si>
  <si>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</si>
  <si>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</si>
  <si>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</si>
  <si>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</si>
  <si>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</si>
  <si>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</si>
  <si>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</si>
  <si>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</si>
  <si>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</si>
  <si>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</si>
  <si>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</si>
  <si>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</si>
  <si>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</si>
  <si>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</si>
  <si>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</si>
  <si>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</si>
  <si>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</si>
  <si>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</si>
  <si>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</si>
  <si>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</si>
  <si>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</si>
  <si>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</si>
  <si>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</si>
  <si>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</si>
  <si>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</si>
  <si>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</si>
  <si>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</si>
  <si>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</si>
  <si>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</si>
  <si>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</si>
  <si>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</si>
  <si>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</si>
  <si>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</si>
  <si>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</si>
  <si>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</si>
  <si>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</si>
  <si>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</si>
  <si>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</si>
  <si>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</si>
  <si>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</si>
  <si>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</si>
  <si>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</si>
  <si>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</si>
  <si>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</si>
  <si>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</si>
  <si>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</si>
  <si>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</si>
  <si>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</si>
  <si>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</si>
  <si>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</si>
  <si>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</si>
  <si>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</si>
  <si>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</si>
  <si>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</si>
  <si>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</si>
  <si>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</si>
  <si>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</si>
  <si>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</si>
  <si>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</si>
  <si>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</si>
  <si>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</si>
  <si>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</si>
  <si>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</si>
  <si>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</si>
  <si>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</si>
  <si>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</si>
  <si>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</si>
  <si>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</si>
  <si>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</si>
  <si>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</si>
  <si>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</si>
  <si>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</si>
  <si>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</si>
  <si>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</si>
  <si>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</si>
  <si>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</si>
  <si>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</si>
  <si>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</si>
  <si>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</si>
  <si>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</si>
  <si>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</si>
  <si>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</si>
  <si>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</si>
  <si>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</si>
  <si>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</si>
  <si>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</si>
  <si>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</si>
  <si>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</si>
  <si>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</si>
  <si>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</si>
  <si>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</si>
  <si>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</si>
  <si>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</si>
  <si>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</si>
  <si>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</si>
  <si>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</si>
  <si>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</si>
  <si>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</si>
  <si>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</si>
  <si>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</si>
  <si>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</si>
  <si>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</si>
  <si>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</si>
  <si>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</si>
  <si>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</si>
  <si>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</si>
  <si>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</si>
  <si>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</si>
  <si>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</si>
  <si>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</si>
  <si>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</si>
  <si>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</si>
  <si>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</si>
  <si>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</si>
  <si>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</si>
  <si>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</si>
  <si>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</si>
  <si>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</si>
  <si>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</si>
  <si>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</si>
  <si>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</si>
  <si>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</si>
  <si>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</si>
  <si>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</si>
  <si>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</si>
  <si>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</si>
  <si>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</si>
  <si>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</si>
  <si>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</si>
  <si>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</si>
  <si>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</si>
  <si>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</si>
  <si>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</si>
  <si>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</si>
  <si>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</si>
  <si>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</si>
  <si>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</si>
  <si>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</si>
  <si>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</si>
  <si>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</si>
  <si>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</si>
  <si>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</si>
  <si>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</si>
  <si>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</si>
  <si>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</si>
  <si>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</si>
  <si>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</si>
  <si>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</si>
  <si>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</si>
  <si>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</si>
  <si>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</si>
  <si>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</si>
  <si>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</si>
  <si>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</si>
  <si>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</si>
  <si>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</si>
  <si>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</si>
  <si>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</si>
  <si>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</si>
  <si>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</si>
  <si>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</si>
  <si>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</si>
  <si>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</si>
  <si>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</si>
  <si>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</si>
  <si>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</si>
  <si>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</si>
  <si>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</si>
  <si>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</si>
  <si>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</si>
  <si>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</si>
  <si>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</si>
  <si>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</si>
  <si>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</si>
  <si>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</si>
  <si>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</si>
  <si>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</si>
  <si>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</si>
  <si>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</si>
  <si>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</si>
  <si>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</si>
  <si>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</si>
  <si>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</si>
  <si>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</si>
  <si>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</si>
  <si>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</si>
  <si>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</si>
  <si>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</si>
  <si>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</si>
  <si>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</si>
  <si>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</si>
  <si>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</si>
  <si>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</si>
  <si>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</si>
  <si>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</si>
  <si>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</si>
  <si>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</si>
  <si>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</si>
  <si>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</si>
  <si>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</si>
  <si>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</si>
  <si>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</si>
  <si>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</si>
  <si>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</si>
  <si>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</si>
  <si>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</si>
  <si>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</si>
  <si>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</si>
  <si>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</si>
  <si>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</si>
  <si>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</si>
  <si>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</si>
  <si>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</si>
  <si>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</si>
  <si>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</si>
  <si>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</si>
  <si>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</si>
  <si>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</si>
  <si>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</si>
  <si>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</si>
  <si>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</si>
  <si>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</si>
  <si>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</si>
  <si>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</si>
  <si>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</si>
  <si>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</si>
  <si>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</si>
  <si>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</si>
  <si>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</si>
  <si>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</si>
  <si>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</si>
  <si>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</si>
  <si>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</si>
  <si>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</si>
  <si>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</si>
  <si>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</si>
  <si>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</si>
  <si>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</si>
  <si>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</si>
  <si>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</si>
  <si>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</si>
  <si>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</si>
  <si>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</si>
  <si>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</si>
  <si>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</si>
  <si>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</si>
  <si>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</si>
  <si>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</si>
  <si>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</si>
  <si>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</si>
  <si>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</si>
  <si>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</si>
  <si>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</si>
  <si>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</si>
  <si>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</si>
  <si>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</si>
  <si>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</si>
  <si>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</si>
  <si>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</si>
  <si>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</si>
  <si>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</si>
  <si>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</si>
  <si>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</si>
  <si>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</si>
  <si>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</si>
  <si>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</si>
  <si>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</si>
  <si>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</si>
  <si>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</si>
  <si>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</si>
  <si>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</si>
  <si>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</si>
  <si>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</si>
  <si>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</si>
  <si>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</si>
  <si>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</si>
  <si>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</si>
  <si>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</si>
  <si>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</si>
  <si>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</si>
  <si>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</si>
  <si>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</si>
  <si>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</si>
  <si>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</si>
  <si>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</si>
  <si>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</si>
  <si>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</si>
  <si>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</si>
  <si>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</si>
  <si>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</si>
  <si>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</si>
  <si>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</si>
  <si>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</si>
  <si>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</si>
  <si>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</si>
  <si>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</si>
  <si>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</si>
  <si>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</si>
  <si>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</si>
  <si>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</si>
  <si>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</si>
  <si>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</si>
  <si>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</si>
  <si>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</si>
  <si>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</si>
  <si>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</si>
  <si>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</si>
  <si>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</si>
  <si>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</si>
  <si>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</si>
  <si>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</si>
  <si>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</si>
  <si>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</si>
  <si>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</si>
  <si>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</si>
  <si>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</si>
  <si>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</si>
  <si>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</si>
  <si>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</si>
  <si>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</si>
  <si>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</si>
  <si>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</si>
  <si>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</si>
  <si>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</si>
  <si>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</si>
  <si>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</si>
  <si>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</si>
  <si>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</si>
  <si>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</si>
  <si>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</si>
  <si>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</si>
  <si>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</si>
  <si>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</si>
  <si>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</si>
  <si>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</si>
  <si>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</si>
  <si>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</si>
  <si>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</si>
  <si>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</si>
  <si>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</si>
  <si>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</si>
  <si>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</si>
  <si>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</si>
  <si>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</si>
  <si>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</si>
  <si>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</si>
  <si>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</si>
  <si>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</si>
  <si>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</si>
  <si>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</si>
  <si>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</si>
  <si>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</si>
  <si>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</si>
  <si>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</si>
  <si>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</si>
  <si>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</si>
  <si>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</si>
  <si>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</si>
  <si>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</si>
  <si>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</si>
  <si>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</si>
  <si>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</si>
  <si>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</si>
  <si>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</si>
  <si>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</si>
  <si>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</si>
  <si>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</si>
  <si>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</si>
  <si>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</si>
  <si>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</si>
  <si>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</si>
  <si>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</si>
  <si>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</si>
  <si>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</si>
  <si>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</si>
  <si>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</si>
  <si>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</si>
  <si>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</si>
  <si>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</si>
  <si>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</si>
  <si>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</si>
  <si>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</si>
  <si>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</si>
  <si>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</si>
  <si>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</si>
  <si>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</si>
  <si>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</si>
  <si>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</si>
  <si>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</si>
  <si>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</si>
  <si>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</si>
  <si>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</si>
  <si>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</si>
  <si>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</si>
  <si>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</si>
  <si>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</si>
  <si>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</si>
  <si>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</si>
  <si>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</si>
  <si>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</si>
  <si>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</si>
  <si>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</si>
  <si>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</si>
  <si>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</si>
  <si>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</si>
  <si>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</si>
  <si>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</si>
  <si>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</si>
  <si>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</si>
  <si>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</si>
  <si>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</si>
  <si>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</si>
  <si>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</si>
  <si>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</si>
  <si>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</si>
  <si>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</si>
  <si>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</si>
  <si>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</si>
  <si>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</si>
  <si>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</si>
  <si>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</si>
  <si>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</si>
  <si>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</si>
  <si>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</si>
  <si>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</si>
  <si>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</si>
  <si>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</si>
  <si>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</si>
  <si>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</si>
  <si>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</si>
  <si>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</si>
  <si>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</si>
  <si>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</si>
  <si>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</si>
  <si>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</si>
  <si>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</si>
  <si>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</si>
  <si>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</si>
  <si>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</si>
  <si>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</si>
  <si>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</si>
  <si>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</si>
  <si>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</si>
  <si>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</si>
  <si>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</si>
  <si>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</si>
  <si>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</si>
  <si>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</si>
  <si>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</si>
  <si>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</si>
  <si>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</si>
  <si>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</si>
  <si>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</si>
  <si>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</si>
  <si>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</si>
  <si>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</si>
  <si>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</si>
  <si>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</si>
  <si>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</si>
  <si>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</si>
  <si>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</si>
  <si>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</si>
  <si>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</si>
  <si>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</si>
  <si>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</si>
  <si>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</si>
  <si>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</si>
  <si>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</si>
  <si>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</si>
  <si>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</si>
  <si>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</si>
  <si>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</si>
  <si>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</si>
  <si>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</si>
  <si>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</si>
  <si>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</si>
  <si>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</si>
  <si>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</si>
  <si>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</si>
  <si>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</si>
  <si>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</si>
  <si>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</si>
  <si>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</si>
  <si>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</si>
  <si>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</si>
  <si>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</si>
  <si>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</si>
  <si>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</si>
  <si>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</si>
  <si>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</si>
  <si>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</si>
  <si>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</si>
  <si>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</si>
  <si>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</si>
  <si>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</si>
  <si>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</si>
  <si>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</si>
  <si>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</si>
  <si>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</si>
  <si>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</si>
  <si>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</si>
  <si>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</si>
  <si>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</si>
  <si>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</si>
  <si>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</si>
  <si>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</si>
  <si>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</si>
  <si>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</si>
  <si>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</si>
  <si>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</si>
  <si>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</si>
  <si>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</si>
  <si>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</si>
  <si>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</si>
  <si>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</si>
  <si>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</si>
  <si>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</si>
  <si>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</si>
  <si>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</si>
  <si>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</si>
  <si>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</si>
  <si>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</si>
  <si>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</si>
  <si>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</si>
  <si>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</si>
  <si>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</si>
  <si>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</si>
  <si>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</si>
  <si>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</si>
  <si>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</si>
  <si>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</si>
  <si>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</si>
  <si>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</si>
  <si>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</si>
  <si>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</si>
  <si>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</si>
  <si>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</si>
  <si>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</si>
  <si>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</si>
  <si>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</si>
  <si>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</si>
  <si>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</si>
  <si>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</si>
  <si>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</si>
  <si>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</si>
  <si>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</si>
  <si>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</si>
  <si>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</si>
  <si>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</si>
  <si>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</si>
  <si>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</si>
  <si>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</si>
  <si>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</si>
  <si>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</si>
  <si>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</si>
  <si>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</si>
  <si>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</si>
  <si>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</si>
  <si>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</si>
  <si>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</si>
  <si>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</si>
  <si>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</si>
  <si>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</si>
  <si>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</si>
  <si>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</si>
  <si>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</si>
  <si>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</si>
  <si>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</si>
  <si>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</si>
  <si>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</si>
  <si>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</si>
  <si>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</si>
  <si>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</si>
  <si>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</si>
  <si>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</si>
  <si>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</si>
  <si>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</si>
  <si>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</si>
  <si>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</si>
  <si>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</si>
  <si>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</si>
  <si>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</si>
  <si>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</si>
  <si>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</si>
  <si>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</si>
  <si>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</si>
  <si>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</si>
  <si>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</si>
  <si>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</si>
  <si>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</si>
  <si>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</si>
  <si>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</si>
  <si>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</si>
  <si>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</si>
  <si>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</si>
  <si>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</si>
  <si>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</si>
  <si>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</si>
  <si>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</si>
  <si>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</si>
  <si>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</si>
  <si>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</si>
  <si>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</si>
  <si>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</si>
  <si>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</si>
  <si>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</si>
  <si>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</si>
  <si>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</si>
  <si>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</si>
  <si>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</si>
  <si>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</si>
  <si>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</si>
  <si>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</si>
  <si>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</si>
  <si>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</si>
  <si>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</si>
  <si>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</si>
  <si>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</si>
  <si>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</si>
  <si>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</si>
  <si>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</si>
  <si>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</si>
  <si>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</si>
  <si>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</si>
  <si>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</si>
  <si>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</si>
  <si>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</si>
  <si>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</si>
  <si>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</si>
  <si>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</si>
  <si>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</si>
  <si>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</si>
  <si>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</si>
  <si>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</si>
  <si>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</si>
  <si>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</si>
  <si>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</si>
  <si>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</si>
  <si>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</si>
  <si>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</si>
  <si>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</si>
  <si>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</si>
  <si>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</si>
  <si>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</si>
  <si>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</si>
  <si>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</si>
  <si>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</si>
  <si>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</si>
  <si>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</si>
  <si>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</si>
  <si>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</si>
  <si>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</si>
  <si>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</si>
  <si>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</si>
  <si>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</si>
  <si>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</si>
  <si>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</si>
  <si>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</si>
  <si>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</si>
  <si>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</si>
  <si>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</si>
  <si>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</si>
  <si>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</si>
  <si>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</si>
  <si>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</si>
  <si>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</si>
  <si>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</si>
  <si>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</si>
  <si>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</si>
  <si>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</si>
  <si>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</si>
  <si>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</si>
  <si>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</si>
  <si>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</si>
  <si>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</si>
  <si>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</si>
  <si>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</si>
  <si>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</si>
  <si>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</si>
  <si>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</si>
  <si>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</si>
  <si>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</si>
  <si>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</si>
  <si>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</si>
  <si>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</si>
  <si>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</si>
  <si>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</si>
  <si>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</si>
  <si>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</si>
  <si>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</si>
  <si>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</si>
  <si>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</si>
  <si>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</si>
  <si>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</si>
  <si>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</si>
  <si>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</si>
  <si>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</si>
  <si>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</si>
  <si>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</si>
  <si>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</si>
  <si>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</si>
  <si>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</si>
  <si>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</si>
  <si>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</si>
  <si>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</si>
  <si>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</si>
  <si>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</si>
  <si>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</si>
  <si>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</si>
  <si>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</si>
  <si>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</si>
  <si>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</si>
  <si>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</si>
  <si>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</si>
  <si>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</si>
  <si>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</si>
  <si>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</si>
  <si>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</si>
  <si>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</si>
  <si>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</si>
  <si>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</si>
  <si>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</si>
  <si>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</si>
  <si>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</si>
  <si>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</si>
  <si>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</si>
  <si>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</si>
  <si>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</si>
  <si>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</si>
  <si>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</si>
  <si>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</si>
  <si>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</si>
  <si>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</si>
  <si>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</si>
  <si>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</si>
  <si>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</si>
  <si>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</si>
  <si>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</si>
  <si>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</si>
  <si>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</si>
  <si>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</si>
  <si>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</si>
  <si>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</si>
  <si>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</si>
  <si>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</si>
  <si>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</si>
  <si>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</si>
  <si>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</si>
  <si>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</si>
  <si>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</si>
  <si>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</si>
  <si>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</si>
  <si>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</si>
  <si>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</si>
  <si>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</si>
  <si>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</si>
  <si>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</si>
  <si>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</si>
  <si>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</si>
  <si>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</si>
  <si>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</si>
  <si>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</si>
  <si>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</si>
  <si>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</si>
  <si>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</si>
  <si>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</si>
  <si>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</si>
  <si>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</si>
  <si>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</si>
  <si>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</si>
  <si>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</si>
  <si>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</si>
  <si>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</si>
  <si>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</si>
  <si>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</si>
  <si>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</si>
  <si>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</si>
  <si>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</si>
  <si>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</si>
  <si>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</si>
  <si>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</si>
  <si>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</si>
  <si>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</si>
  <si>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</si>
  <si>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</si>
  <si>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</si>
  <si>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</si>
  <si>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</si>
  <si>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</si>
  <si>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</si>
  <si>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</si>
  <si>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</si>
  <si>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</si>
  <si>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</si>
  <si>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</si>
  <si>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</si>
  <si>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</si>
  <si>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</si>
  <si>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</si>
  <si>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</si>
  <si>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</si>
  <si>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</si>
  <si>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</si>
  <si>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</si>
  <si>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</si>
  <si>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</si>
  <si>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</si>
  <si>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</si>
  <si>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</si>
  <si>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</si>
  <si>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</si>
  <si>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</si>
  <si>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</si>
  <si>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</si>
  <si>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</si>
  <si>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</si>
  <si>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</si>
  <si>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</si>
  <si>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</si>
  <si>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</si>
  <si>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</si>
  <si>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</si>
  <si>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</si>
  <si>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</si>
  <si>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</si>
  <si>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</si>
  <si>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</si>
  <si>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</si>
  <si>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</si>
  <si>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</si>
  <si>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</si>
  <si>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</si>
  <si>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</si>
  <si>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</si>
  <si>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</si>
  <si>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</si>
  <si>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</si>
  <si>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</si>
  <si>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</si>
  <si>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</si>
  <si>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</si>
  <si>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</si>
  <si>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</si>
  <si>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</si>
  <si>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</si>
  <si>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</si>
  <si>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</si>
  <si>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</si>
  <si>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</si>
  <si>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</si>
  <si>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</si>
  <si>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</si>
  <si>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</si>
  <si>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</si>
  <si>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</si>
  <si>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</si>
  <si>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</si>
  <si>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</si>
  <si>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</si>
  <si>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</si>
  <si>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</si>
  <si>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</si>
  <si>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</si>
  <si>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</si>
  <si>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</si>
  <si>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</si>
  <si>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</si>
  <si>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</si>
  <si>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</si>
  <si>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</si>
  <si>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</si>
  <si>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</si>
  <si>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</si>
  <si>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</si>
  <si>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</si>
  <si>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</si>
  <si>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</si>
  <si>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</si>
  <si>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</si>
  <si>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</si>
  <si>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</si>
  <si>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</si>
  <si>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</si>
  <si>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</si>
  <si>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</si>
  <si>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</si>
  <si>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</si>
  <si>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</si>
  <si>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</si>
  <si>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</si>
  <si>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</si>
  <si>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</si>
  <si>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</si>
  <si>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</si>
  <si>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</si>
  <si>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</si>
  <si>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</si>
  <si>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</si>
  <si>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</si>
  <si>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</si>
  <si>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</si>
  <si>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</si>
  <si>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</si>
  <si>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</si>
  <si>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</si>
  <si>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</si>
  <si>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</si>
  <si>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</si>
  <si>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</si>
  <si>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</si>
  <si>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</si>
  <si>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</si>
  <si>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</si>
  <si>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</si>
  <si>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</si>
  <si>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</si>
  <si>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</si>
  <si>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</si>
  <si>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</si>
  <si>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</si>
  <si>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</si>
  <si>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</si>
  <si>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</si>
  <si>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</si>
  <si>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</si>
  <si>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</si>
  <si>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</si>
  <si>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</si>
  <si>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</si>
  <si>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</si>
  <si>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</si>
  <si>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</si>
  <si>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</si>
  <si>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</si>
  <si>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</si>
  <si>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</si>
  <si>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</si>
  <si>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</si>
  <si>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</si>
  <si>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</si>
  <si>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</si>
  <si>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</si>
  <si>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</si>
  <si>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</si>
  <si>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</si>
  <si>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</si>
  <si>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</si>
  <si>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</si>
  <si>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</si>
  <si>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</si>
  <si>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</si>
  <si>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</si>
  <si>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</si>
  <si>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</si>
  <si>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</si>
  <si>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</si>
  <si>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</si>
  <si>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</si>
  <si>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</si>
  <si>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</si>
  <si>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</si>
  <si>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</si>
  <si>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</si>
  <si>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</si>
  <si>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</si>
  <si>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</si>
  <si>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</si>
  <si>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</si>
  <si>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</si>
  <si>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</si>
  <si>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</si>
  <si>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</si>
  <si>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</si>
  <si>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</si>
  <si>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</si>
  <si>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</si>
  <si>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</si>
  <si>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</si>
  <si>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</si>
  <si>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</si>
  <si>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</si>
  <si>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</si>
  <si>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</si>
  <si>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</si>
  <si>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</si>
  <si>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</si>
  <si>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</si>
  <si>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</si>
  <si>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</si>
  <si>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</si>
  <si>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</si>
  <si>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</si>
  <si>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</si>
  <si>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</si>
  <si>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</si>
  <si>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</si>
  <si>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</si>
  <si>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</si>
  <si>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</si>
  <si>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</si>
  <si>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</si>
  <si>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</si>
  <si>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</si>
  <si>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</si>
  <si>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</si>
  <si>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</si>
  <si>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</si>
  <si>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</si>
  <si>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</si>
  <si>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</si>
  <si>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</si>
  <si>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</si>
  <si>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</si>
  <si>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</si>
  <si>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</si>
  <si>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</si>
  <si>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</si>
  <si>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</si>
  <si>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</si>
  <si>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</si>
  <si>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</si>
  <si>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</si>
  <si>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</si>
  <si>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</si>
  <si>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</si>
  <si>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</si>
  <si>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</si>
  <si>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</si>
  <si>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</si>
  <si>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</si>
  <si>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</si>
  <si>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</si>
  <si>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</si>
  <si>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</si>
  <si>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</si>
  <si>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</si>
  <si>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</si>
  <si>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</si>
  <si>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</si>
  <si>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</si>
  <si>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</si>
  <si>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</si>
  <si>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</si>
  <si>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</si>
  <si>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</si>
  <si>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</si>
  <si>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</si>
  <si>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</si>
  <si>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</si>
  <si>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</si>
  <si>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</si>
  <si>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</si>
  <si>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</si>
  <si>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</si>
  <si>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</si>
  <si>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</si>
  <si>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</si>
  <si>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</si>
  <si>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</si>
  <si>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</si>
  <si>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</si>
  <si>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</si>
  <si>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</si>
  <si>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</si>
  <si>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</si>
  <si>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</si>
  <si>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</si>
  <si>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</si>
  <si>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</si>
  <si>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</si>
  <si>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</si>
  <si>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</si>
  <si>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</si>
  <si>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</si>
  <si>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</si>
  <si>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</si>
  <si>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</si>
  <si>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</si>
  <si>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</si>
  <si>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</si>
  <si>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</si>
  <si>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</si>
  <si>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</si>
  <si>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</si>
  <si>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</si>
  <si>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</si>
  <si>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</si>
  <si>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</si>
  <si>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</si>
  <si>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</si>
  <si>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</si>
  <si>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</si>
  <si>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</si>
  <si>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</si>
  <si>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</si>
  <si>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</si>
  <si>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</si>
  <si>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</si>
  <si>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</si>
  <si>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</si>
  <si>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</si>
  <si>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</si>
  <si>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</si>
  <si>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</si>
  <si>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</si>
  <si>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</si>
  <si>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</si>
  <si>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</si>
  <si>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</si>
  <si>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</si>
  <si>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</si>
  <si>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</si>
  <si>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</si>
  <si>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</si>
  <si>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</si>
  <si>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</si>
  <si>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</si>
  <si>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</si>
  <si>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</si>
  <si>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</si>
  <si>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</si>
  <si>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</si>
  <si>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</si>
  <si>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</si>
  <si>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</si>
  <si>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</si>
  <si>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</si>
  <si>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</si>
  <si>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</si>
  <si>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</si>
  <si>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</si>
  <si>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</si>
  <si>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</si>
  <si>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</si>
  <si>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</si>
  <si>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</si>
  <si>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</si>
  <si>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</si>
  <si>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</si>
  <si>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</si>
  <si>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</si>
  <si>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</si>
  <si>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</si>
  <si>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</si>
  <si>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</si>
  <si>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</si>
  <si>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</si>
  <si>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</si>
  <si>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</si>
  <si>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</si>
  <si>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</si>
  <si>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</si>
  <si>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</si>
  <si>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</si>
  <si>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</si>
  <si>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</si>
  <si>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</si>
  <si>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</si>
  <si>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</si>
  <si>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</si>
  <si>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</si>
  <si>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</si>
  <si>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</si>
  <si>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</si>
  <si>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</si>
  <si>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</si>
  <si>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</si>
  <si>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</si>
  <si>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</si>
  <si>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</si>
  <si>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</si>
  <si>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</si>
  <si>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</si>
  <si>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</si>
  <si>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</si>
  <si>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</si>
  <si>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</si>
  <si>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</si>
  <si>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</si>
  <si>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</si>
  <si>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</si>
  <si>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</si>
  <si>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</si>
  <si>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</si>
  <si>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</si>
  <si>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</si>
  <si>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</si>
  <si>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</si>
  <si>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</si>
  <si>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</si>
  <si>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</si>
  <si>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</si>
  <si>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</si>
  <si>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</si>
  <si>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</si>
  <si>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</si>
  <si>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</si>
  <si>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</si>
  <si>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</si>
  <si>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</si>
  <si>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</si>
  <si>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</si>
  <si>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</si>
  <si>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</si>
  <si>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</si>
  <si>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</si>
  <si>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</si>
  <si>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</si>
  <si>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</si>
  <si>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</si>
  <si>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</si>
  <si>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</si>
  <si>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</si>
  <si>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</si>
  <si>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</si>
  <si>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</si>
  <si>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</si>
  <si>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</si>
  <si>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</si>
  <si>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</si>
  <si>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</si>
  <si>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</si>
  <si>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</si>
  <si>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</si>
  <si>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</si>
  <si>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</si>
  <si>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</si>
  <si>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</si>
  <si>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</si>
  <si>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</si>
  <si>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</si>
  <si>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</si>
  <si>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</si>
  <si>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</si>
  <si>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</si>
  <si>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</si>
  <si>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</si>
  <si>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</si>
  <si>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</si>
  <si>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</si>
  <si>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</si>
  <si>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</si>
  <si>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</si>
  <si>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</si>
  <si>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</si>
  <si>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</si>
  <si>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</si>
  <si>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</si>
  <si>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</si>
  <si>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</si>
  <si>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</si>
  <si>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</si>
  <si>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</si>
  <si>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</si>
  <si>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</si>
  <si>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</si>
  <si>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</si>
  <si>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</si>
  <si>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</si>
  <si>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</si>
  <si>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</si>
  <si>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</si>
  <si>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</si>
  <si>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</si>
  <si>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</si>
  <si>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</si>
  <si>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</si>
  <si>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</si>
  <si>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</si>
  <si>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</si>
  <si>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</si>
  <si>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</si>
  <si>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</si>
  <si>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</si>
  <si>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</si>
  <si>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</si>
  <si>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</si>
  <si>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</si>
  <si>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</si>
  <si>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</si>
  <si>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</si>
  <si>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</si>
  <si>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</si>
  <si>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</si>
  <si>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</si>
  <si>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</si>
  <si>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</si>
  <si>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</si>
  <si>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</si>
  <si>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</si>
  <si>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</si>
  <si>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</si>
  <si>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</si>
  <si>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</si>
  <si>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</si>
  <si>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</si>
  <si>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</si>
  <si>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</si>
  <si>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</si>
  <si>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</si>
  <si>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</si>
  <si>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</si>
  <si>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</si>
  <si>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</si>
  <si>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</si>
  <si>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</si>
  <si>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</si>
  <si>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</si>
  <si>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</si>
  <si>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</si>
  <si>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</si>
  <si>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</si>
  <si>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</si>
  <si>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</si>
  <si>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</si>
  <si>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</si>
  <si>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</si>
  <si>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</si>
  <si>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</si>
  <si>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</si>
  <si>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</si>
  <si>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</si>
  <si>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</si>
  <si>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</si>
  <si>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</si>
  <si>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</si>
  <si>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</si>
  <si>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</si>
  <si>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</si>
  <si>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</si>
  <si>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</si>
  <si>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</si>
  <si>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</si>
  <si>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</si>
  <si>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</si>
  <si>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</si>
  <si>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</si>
  <si>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</si>
  <si>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</si>
  <si>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</si>
  <si>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</si>
  <si>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</si>
  <si>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</si>
  <si>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</si>
  <si>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</si>
  <si>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</si>
  <si>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</si>
  <si>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</si>
  <si>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</si>
  <si>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</si>
  <si>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</si>
  <si>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</si>
  <si>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</si>
  <si>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</si>
  <si>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</si>
  <si>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</si>
  <si>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</si>
  <si>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</si>
  <si>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</si>
  <si>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</si>
  <si>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</si>
  <si>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</si>
  <si>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</si>
  <si>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</si>
  <si>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</si>
  <si>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</si>
  <si>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</si>
  <si>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</si>
  <si>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</si>
  <si>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</si>
  <si>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</si>
  <si>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</si>
  <si>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</si>
  <si>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</si>
  <si>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</si>
  <si>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</si>
  <si>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</si>
  <si>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</si>
  <si>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</si>
  <si>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</si>
  <si>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</si>
  <si>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</si>
  <si>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</si>
  <si>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</si>
  <si>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</si>
  <si>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</si>
  <si>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</si>
  <si>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</si>
  <si>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</si>
  <si>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</si>
  <si>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</si>
  <si>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</si>
  <si>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</si>
  <si>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</si>
  <si>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</si>
  <si>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</si>
  <si>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</si>
  <si>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</si>
  <si>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</si>
  <si>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</si>
  <si>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</si>
  <si>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</si>
  <si>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</si>
  <si>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</si>
  <si>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</si>
  <si>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</si>
  <si>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</si>
  <si>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</si>
  <si>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</si>
  <si>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</si>
  <si>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</si>
  <si>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</si>
  <si>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</si>
  <si>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</si>
  <si>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</si>
  <si>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</si>
  <si>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</si>
  <si>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</si>
  <si>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</si>
  <si>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</si>
  <si>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</si>
  <si>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</si>
  <si>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</si>
  <si>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</si>
  <si>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</si>
  <si>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</si>
  <si>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</si>
  <si>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</si>
  <si>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</si>
  <si>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</si>
  <si>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</si>
  <si>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</si>
  <si>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</si>
  <si>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</si>
  <si>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</si>
  <si>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</si>
  <si>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</si>
  <si>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</si>
  <si>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</si>
  <si>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</si>
  <si>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</si>
  <si>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</si>
  <si>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</si>
  <si>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</si>
  <si>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</si>
  <si>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</si>
  <si>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</si>
  <si>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</si>
  <si>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</si>
  <si>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</si>
  <si>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</si>
  <si>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</si>
  <si>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</si>
  <si>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</si>
  <si>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</si>
  <si>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</si>
  <si>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</si>
  <si>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</si>
  <si>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</si>
  <si>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</si>
  <si>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</si>
  <si>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</si>
  <si>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</si>
  <si>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</si>
  <si>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</si>
  <si>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</si>
  <si>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</si>
  <si>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</si>
  <si>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</si>
  <si>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</si>
  <si>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</si>
  <si>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</si>
  <si>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</si>
  <si>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</si>
  <si>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</si>
  <si>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</si>
  <si>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</si>
  <si>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</si>
  <si>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</si>
  <si>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</si>
  <si>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</si>
  <si>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</si>
  <si>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</si>
  <si>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</si>
  <si>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</si>
  <si>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</si>
  <si>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</si>
  <si>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</si>
  <si>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</si>
  <si>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</si>
  <si>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</si>
  <si>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</si>
  <si>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</si>
  <si>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</si>
  <si>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</si>
  <si>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</si>
  <si>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</si>
  <si>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</si>
  <si>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</si>
  <si>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</si>
  <si>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</si>
  <si>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</si>
  <si>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</si>
  <si>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</si>
  <si>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</si>
  <si>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</si>
  <si>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</si>
  <si>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</si>
  <si>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</si>
  <si>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</si>
  <si>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</si>
  <si>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</si>
  <si>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</si>
  <si>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</si>
  <si>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</si>
  <si>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</si>
  <si>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</si>
  <si>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</si>
  <si>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</si>
  <si>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</si>
  <si>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</si>
  <si>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</si>
  <si>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</si>
  <si>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</si>
  <si>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</si>
  <si>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</si>
  <si>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</si>
  <si>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</si>
  <si>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</si>
  <si>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</si>
  <si>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</si>
  <si>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</si>
  <si>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</si>
  <si>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</si>
  <si>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</si>
  <si>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</si>
  <si>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</si>
  <si>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</si>
  <si>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</si>
  <si>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</si>
  <si>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</si>
  <si>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</si>
  <si>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</si>
  <si>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</si>
  <si>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</si>
  <si>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</si>
  <si>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</si>
  <si>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</si>
  <si>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</si>
  <si>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</si>
  <si>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</si>
  <si>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</si>
  <si>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</si>
  <si>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</si>
  <si>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</si>
  <si>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</si>
  <si>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</si>
  <si>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</si>
  <si>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</si>
  <si>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</si>
  <si>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</si>
  <si>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</si>
  <si>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</si>
  <si>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</si>
  <si>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</si>
  <si>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</si>
  <si>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</si>
  <si>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</si>
  <si>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</si>
  <si>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</si>
  <si>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</si>
  <si>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</si>
  <si>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</si>
  <si>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</si>
  <si>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</si>
  <si>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</si>
  <si>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</si>
  <si>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</si>
  <si>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</si>
  <si>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</si>
  <si>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</si>
  <si>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</si>
  <si>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</si>
  <si>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</si>
  <si>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</si>
  <si>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</si>
  <si>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</si>
  <si>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</si>
  <si>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</si>
  <si>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</si>
  <si>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</si>
  <si>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</si>
  <si>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</si>
  <si>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</si>
  <si>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</si>
  <si>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</si>
  <si>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</si>
  <si>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</si>
  <si>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</si>
  <si>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</si>
  <si>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</si>
  <si>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</si>
  <si>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</si>
  <si>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</si>
  <si>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</si>
  <si>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</si>
  <si>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</si>
  <si>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</si>
  <si>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</si>
  <si>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</si>
  <si>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</si>
  <si>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</si>
  <si>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</si>
  <si>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</si>
  <si>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</si>
  <si>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</si>
  <si>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</si>
  <si>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</si>
  <si>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</si>
  <si>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</si>
  <si>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</si>
  <si>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</si>
  <si>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</si>
  <si>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</si>
  <si>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</si>
  <si>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</si>
  <si>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</si>
  <si>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</si>
  <si>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</si>
  <si>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</si>
  <si>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</si>
  <si>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</si>
  <si>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</si>
  <si>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</si>
  <si>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</si>
  <si>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</si>
  <si>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</si>
  <si>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</si>
  <si>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</si>
  <si>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</si>
  <si>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</si>
  <si>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</si>
  <si>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</si>
  <si>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</si>
  <si>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</si>
  <si>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</si>
  <si>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</si>
  <si>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</si>
  <si>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</si>
  <si>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</si>
  <si>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</si>
  <si>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</si>
  <si>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</si>
  <si>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</si>
  <si>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</si>
  <si>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</si>
  <si>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</si>
  <si>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</si>
  <si>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</si>
  <si>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</si>
  <si>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</si>
  <si>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</si>
  <si>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</si>
  <si>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</si>
  <si>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</si>
  <si>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</si>
  <si>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</si>
  <si>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</si>
  <si>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</si>
  <si>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</si>
  <si>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</si>
  <si>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</si>
  <si>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</si>
  <si>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</si>
  <si>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</si>
  <si>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</si>
  <si>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</si>
  <si>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</si>
  <si>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</si>
  <si>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</si>
  <si>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</si>
  <si>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</si>
  <si>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</si>
  <si>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</si>
  <si>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</si>
  <si>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</si>
  <si>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</si>
  <si>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</si>
  <si>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</si>
  <si>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</si>
  <si>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</si>
  <si>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</si>
  <si>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</si>
  <si>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</si>
  <si>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</si>
  <si>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</si>
  <si>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</si>
  <si>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</si>
  <si>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</si>
  <si>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</si>
  <si>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</si>
  <si>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</si>
  <si>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</si>
  <si>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</si>
  <si>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</si>
  <si>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</si>
  <si>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</si>
  <si>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</si>
  <si>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</si>
  <si>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</si>
  <si>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</si>
  <si>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</si>
  <si>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</si>
  <si>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</si>
  <si>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</si>
  <si>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</si>
  <si>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</si>
  <si>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</si>
  <si>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</si>
  <si>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</si>
  <si>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</si>
  <si>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</si>
  <si>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</si>
  <si>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</si>
  <si>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</si>
  <si>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</si>
  <si>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</si>
  <si>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</si>
  <si>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</si>
  <si>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</si>
  <si>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</si>
  <si>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</si>
  <si>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</si>
  <si>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</si>
  <si>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</si>
  <si>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</si>
  <si>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</si>
  <si>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</si>
  <si>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</si>
  <si>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</si>
  <si>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</si>
  <si>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</si>
  <si>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</si>
  <si>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</si>
  <si>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</si>
  <si>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</si>
  <si>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</si>
  <si>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</si>
  <si>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</si>
  <si>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</si>
  <si>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</si>
  <si>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</si>
  <si>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</si>
  <si>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</si>
  <si>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</si>
  <si>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</si>
  <si>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</si>
  <si>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</si>
  <si>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</si>
  <si>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</si>
  <si>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</si>
  <si>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</si>
  <si>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</si>
  <si>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</si>
  <si>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</si>
  <si>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</si>
  <si>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</si>
  <si>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</si>
  <si>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</si>
  <si>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</si>
  <si>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</si>
  <si>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</si>
  <si>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</si>
  <si>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</si>
  <si>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</si>
  <si>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</si>
  <si>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</si>
  <si>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</si>
  <si>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</si>
  <si>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</si>
  <si>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</si>
  <si>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</si>
  <si>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</si>
  <si>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</si>
  <si>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</si>
  <si>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</si>
  <si>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</si>
  <si>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</si>
  <si>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</si>
  <si>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</si>
  <si>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</si>
  <si>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</si>
  <si>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</si>
  <si>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</si>
  <si>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</si>
  <si>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</si>
  <si>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</si>
  <si>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</si>
  <si>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</si>
  <si>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</si>
  <si>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</si>
  <si>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</si>
  <si>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</si>
  <si>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</si>
  <si>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</si>
  <si>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</si>
  <si>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</si>
  <si>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</si>
  <si>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</si>
  <si>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</si>
  <si>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</si>
  <si>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</si>
  <si>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</si>
  <si>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</si>
  <si>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</si>
  <si>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</si>
  <si>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</si>
  <si>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</si>
  <si>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</si>
  <si>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</si>
  <si>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</si>
  <si>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</si>
  <si>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</si>
  <si>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</si>
  <si>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</si>
  <si>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</si>
  <si>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</si>
  <si>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</si>
  <si>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</si>
  <si>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</si>
  <si>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</si>
  <si>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</si>
  <si>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</si>
  <si>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</si>
  <si>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</si>
  <si>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</si>
  <si>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</si>
  <si>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</si>
  <si>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</si>
  <si>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</si>
  <si>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</si>
  <si>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</si>
  <si>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</si>
  <si>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</si>
  <si>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</si>
  <si>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</si>
  <si>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</si>
  <si>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</si>
  <si>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</si>
  <si>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</si>
  <si>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</si>
  <si>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</si>
  <si>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</si>
  <si>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</si>
  <si>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</si>
  <si>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</si>
  <si>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</si>
  <si>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</si>
  <si>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</si>
  <si>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</si>
  <si>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</si>
  <si>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</si>
  <si>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</si>
  <si>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</si>
  <si>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</si>
  <si>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</si>
  <si>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</si>
  <si>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</si>
  <si>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</si>
  <si>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</si>
  <si>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</si>
  <si>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</si>
  <si>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</si>
  <si>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</si>
  <si>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</si>
  <si>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</si>
  <si>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</si>
  <si>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</si>
  <si>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</si>
  <si>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</si>
  <si>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</si>
  <si>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</si>
  <si>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</si>
  <si>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</si>
  <si>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</si>
  <si>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</si>
  <si>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</si>
  <si>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</si>
  <si>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</si>
  <si>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</si>
  <si>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</si>
  <si>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</si>
  <si>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</si>
  <si>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</si>
  <si>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</si>
  <si>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</si>
  <si>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</si>
  <si>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</si>
  <si>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</si>
  <si>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</si>
  <si>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</si>
  <si>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</si>
  <si>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</si>
  <si>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</si>
  <si>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</si>
  <si>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</si>
  <si>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</si>
  <si>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</si>
  <si>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</si>
  <si>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</si>
  <si>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</si>
  <si>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</si>
  <si>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</si>
  <si>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</si>
  <si>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</si>
  <si>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</si>
  <si>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</si>
  <si>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</si>
  <si>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</si>
  <si>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</si>
  <si>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</si>
  <si>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</si>
  <si>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</si>
  <si>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</si>
  <si>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</si>
  <si>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</si>
  <si>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</si>
  <si>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</si>
  <si>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</si>
  <si>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</si>
  <si>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</si>
  <si>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</si>
  <si>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</si>
  <si>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</si>
  <si>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</si>
  <si>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</si>
  <si>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</si>
  <si>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</si>
  <si>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</si>
  <si>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</si>
  <si>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</si>
  <si>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</si>
  <si>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</si>
  <si>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</si>
  <si>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</si>
  <si>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</si>
  <si>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</si>
  <si>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</si>
  <si>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</si>
  <si>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</si>
  <si>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</si>
  <si>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</si>
  <si>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</si>
  <si>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</si>
  <si>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</si>
  <si>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</si>
  <si>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</si>
  <si>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</si>
  <si>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</si>
  <si>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</si>
  <si>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</si>
  <si>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</si>
  <si>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</si>
  <si>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</si>
  <si>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</si>
  <si>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</si>
  <si>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</si>
  <si>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</si>
  <si>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</si>
  <si>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</si>
  <si>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</si>
  <si>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</si>
  <si>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</si>
  <si>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</si>
  <si>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</si>
  <si>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</si>
  <si>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</si>
  <si>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</si>
  <si>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</si>
  <si>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</si>
  <si>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</si>
  <si>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</si>
  <si>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</si>
  <si>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</si>
  <si>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</si>
  <si>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</si>
  <si>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</si>
  <si>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</si>
  <si>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</si>
  <si>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</si>
  <si>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</si>
  <si>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</si>
  <si>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</si>
  <si>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</si>
  <si>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</si>
  <si>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</si>
  <si>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</si>
  <si>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</si>
  <si>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</si>
  <si>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</si>
  <si>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</si>
  <si>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</si>
  <si>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</si>
  <si>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</si>
  <si>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</si>
  <si>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</si>
  <si>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</si>
  <si>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</si>
  <si>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</si>
  <si>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</si>
  <si>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</si>
  <si>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</si>
  <si>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</si>
  <si>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</si>
  <si>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</si>
  <si>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</si>
  <si>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</si>
  <si>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</si>
  <si>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</si>
  <si>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</si>
  <si>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</si>
  <si>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</si>
  <si>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</si>
  <si>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</si>
  <si>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</si>
  <si>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</si>
  <si>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</si>
  <si>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</si>
  <si>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</si>
  <si>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</si>
  <si>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</si>
  <si>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</si>
  <si>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</si>
  <si>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</si>
  <si>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</si>
  <si>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</si>
  <si>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</si>
  <si>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</si>
  <si>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</si>
  <si>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</si>
  <si>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</si>
  <si>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</si>
  <si>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</si>
  <si>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</si>
  <si>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</si>
  <si>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</si>
  <si>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</si>
  <si>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</si>
  <si>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</si>
  <si>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</si>
  <si>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</si>
  <si>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</si>
  <si>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</si>
  <si>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</si>
  <si>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</si>
  <si>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</si>
  <si>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</si>
  <si>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</si>
  <si>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</si>
  <si>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</si>
  <si>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</si>
  <si>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</si>
  <si>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</si>
  <si>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</si>
  <si>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</si>
  <si>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</si>
  <si>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</si>
  <si>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</si>
  <si>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</si>
  <si>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</si>
  <si>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</si>
  <si>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</si>
  <si>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</si>
  <si>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</si>
  <si>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</si>
  <si>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</si>
  <si>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</si>
  <si>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</si>
  <si>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</si>
  <si>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</si>
  <si>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</si>
  <si>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</si>
  <si>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</si>
  <si>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</si>
  <si>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</si>
  <si>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</si>
  <si>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</si>
  <si>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</si>
  <si>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</si>
  <si>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</si>
  <si>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</si>
  <si>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</si>
  <si>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</si>
  <si>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</si>
  <si>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</si>
  <si>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</si>
  <si>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</si>
  <si>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</si>
  <si>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</si>
  <si>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</si>
  <si>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</si>
  <si>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</si>
  <si>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</si>
  <si>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</si>
  <si>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</si>
  <si>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</si>
  <si>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</si>
  <si>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</si>
  <si>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</si>
  <si>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</si>
  <si>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</si>
  <si>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</si>
  <si>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</si>
  <si>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</si>
  <si>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</si>
  <si>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</si>
  <si>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</si>
  <si>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</si>
  <si>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</si>
  <si>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</si>
  <si>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</si>
  <si>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</si>
  <si>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</si>
  <si>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</si>
  <si>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</si>
  <si>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</si>
  <si>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</si>
  <si>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</si>
  <si>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</si>
  <si>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</si>
  <si>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</si>
  <si>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</si>
  <si>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</si>
  <si>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</si>
  <si>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</si>
  <si>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</si>
  <si>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</si>
  <si>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</si>
  <si>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</si>
  <si>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</si>
  <si>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</si>
  <si>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</si>
  <si>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</si>
  <si>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</si>
  <si>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</si>
  <si>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</si>
  <si>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</si>
  <si>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</si>
  <si>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</si>
  <si>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</si>
  <si>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</si>
  <si>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</si>
  <si>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</si>
  <si>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</si>
  <si>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</si>
  <si>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</si>
  <si>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</si>
  <si>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</si>
  <si>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</si>
  <si>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</si>
  <si>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</si>
  <si>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</si>
  <si>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</si>
  <si>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</si>
  <si>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</si>
  <si>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</si>
  <si>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</si>
  <si>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</si>
  <si>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</si>
  <si>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</si>
  <si>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</si>
  <si>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</si>
  <si>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</si>
  <si>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</si>
  <si>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</si>
  <si>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</si>
  <si>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</si>
  <si>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</si>
  <si>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</si>
  <si>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</si>
  <si>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</si>
  <si>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</si>
  <si>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</si>
  <si>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</si>
  <si>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</si>
  <si>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</si>
  <si>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</si>
  <si>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</si>
  <si>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</si>
  <si>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</si>
  <si>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</si>
  <si>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</si>
  <si>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</si>
  <si>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</si>
  <si>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</si>
  <si>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</si>
  <si>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</si>
  <si>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</si>
  <si>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</si>
  <si>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</si>
  <si>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</si>
  <si>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</si>
  <si>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</si>
  <si>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</si>
  <si>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</si>
  <si>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</si>
  <si>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</si>
  <si>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</si>
  <si>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</si>
  <si>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</si>
  <si>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</si>
  <si>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</si>
  <si>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</si>
  <si>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</si>
  <si>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</si>
  <si>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</si>
  <si>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</si>
  <si>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</si>
  <si>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</si>
  <si>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</si>
  <si>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</si>
  <si>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</si>
  <si>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</si>
  <si>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</si>
  <si>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</si>
  <si>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</si>
  <si>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</si>
  <si>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</si>
  <si>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</si>
  <si>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</si>
  <si>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</si>
  <si>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</si>
  <si>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</si>
  <si>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</si>
  <si>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</si>
  <si>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</si>
  <si>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</si>
  <si>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</si>
  <si>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</si>
  <si>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</si>
  <si>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</si>
  <si>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</si>
  <si>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</si>
  <si>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</si>
  <si>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</si>
  <si>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</si>
  <si>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</si>
  <si>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</si>
  <si>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</si>
  <si>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</si>
  <si>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</si>
  <si>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</si>
  <si>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</si>
  <si>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</si>
  <si>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</si>
  <si>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</si>
  <si>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</si>
  <si>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</si>
  <si>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</si>
  <si>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</si>
  <si>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</si>
  <si>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</si>
  <si>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</si>
  <si>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</si>
  <si>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</si>
  <si>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</si>
  <si>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</si>
  <si>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</si>
  <si>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</si>
  <si>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</si>
  <si>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</si>
  <si>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</si>
  <si>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</si>
  <si>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</si>
  <si>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</si>
  <si>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</si>
  <si>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</si>
  <si>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</si>
  <si>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</si>
  <si>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</si>
  <si>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</si>
  <si>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</si>
  <si>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</si>
  <si>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</si>
  <si>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</si>
  <si>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</si>
  <si>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</si>
  <si>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</si>
  <si>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</si>
  <si>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</si>
  <si>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</si>
  <si>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</si>
  <si>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</si>
  <si>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</si>
  <si>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</si>
  <si>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</si>
  <si>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</si>
  <si>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</si>
  <si>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</si>
  <si>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</si>
  <si>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</si>
  <si>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</si>
  <si>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</si>
  <si>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</si>
  <si>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</si>
  <si>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</si>
  <si>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</si>
  <si>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</si>
  <si>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</si>
  <si>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</si>
  <si>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</si>
  <si>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</si>
  <si>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</si>
  <si>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</si>
  <si>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</si>
  <si>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</si>
  <si>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</si>
  <si>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</si>
  <si>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</si>
  <si>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</si>
  <si>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</si>
  <si>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</si>
  <si>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</si>
  <si>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</si>
  <si>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</si>
  <si>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</si>
  <si>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</si>
  <si>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</si>
  <si>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</si>
  <si>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</si>
  <si>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</si>
  <si>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</si>
  <si>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</si>
  <si>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</si>
  <si>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</si>
  <si>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</si>
  <si>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</si>
  <si>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</si>
  <si>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</si>
  <si>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</si>
  <si>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</si>
  <si>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</si>
  <si>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</si>
  <si>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</si>
  <si>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</si>
  <si>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</si>
  <si>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</si>
  <si>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</si>
  <si>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</si>
  <si>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</si>
  <si>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</si>
  <si>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</si>
  <si>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</si>
  <si>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</si>
  <si>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</si>
  <si>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</si>
  <si>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</si>
  <si>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</si>
  <si>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</si>
  <si>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</si>
  <si>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</si>
  <si>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</si>
  <si>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</si>
  <si>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</si>
  <si>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</si>
  <si>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</si>
  <si>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</si>
  <si>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</si>
  <si>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</si>
  <si>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</si>
  <si>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</si>
  <si>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</si>
  <si>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</si>
  <si>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</si>
  <si>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</si>
  <si>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</si>
  <si>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</si>
  <si>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</si>
  <si>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</si>
  <si>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</si>
  <si>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</si>
  <si>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</si>
  <si>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</si>
  <si>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</si>
  <si>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</si>
  <si>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</si>
  <si>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</si>
  <si>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</si>
  <si>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</si>
  <si>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</si>
  <si>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</si>
  <si>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</si>
  <si>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</si>
  <si>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</si>
  <si>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</si>
  <si>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</si>
  <si>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</si>
  <si>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</si>
  <si>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</si>
  <si>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</si>
  <si>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</si>
  <si>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</si>
  <si>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</si>
  <si>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</si>
  <si>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</si>
  <si>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</si>
  <si>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</si>
  <si>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</si>
  <si>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</si>
  <si>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</si>
  <si>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</si>
  <si>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</si>
  <si>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</si>
  <si>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</si>
  <si>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</si>
  <si>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</si>
  <si>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</si>
  <si>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</si>
  <si>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</si>
  <si>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</si>
  <si>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</si>
  <si>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</si>
  <si>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</si>
  <si>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</si>
  <si>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</si>
  <si>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</si>
  <si>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</si>
  <si>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</si>
  <si>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</si>
  <si>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</si>
  <si>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</si>
  <si>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</si>
  <si>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</si>
  <si>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</si>
  <si>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</si>
  <si>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</si>
  <si>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</si>
  <si>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</si>
  <si>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</si>
  <si>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</si>
  <si>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</si>
  <si>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</si>
  <si>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</si>
  <si>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</si>
  <si>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</si>
  <si>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</si>
  <si>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</si>
  <si>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</si>
  <si>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</si>
  <si>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</si>
  <si>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</si>
  <si>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</si>
  <si>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</si>
  <si>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</si>
  <si>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</si>
  <si>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</si>
  <si>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</si>
  <si>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</si>
  <si>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</si>
  <si>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</si>
  <si>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</si>
  <si>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</si>
  <si>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</si>
  <si>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</si>
  <si>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</si>
  <si>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</si>
  <si>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</si>
  <si>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</si>
  <si>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</si>
  <si>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</si>
  <si>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</si>
  <si>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</si>
  <si>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</si>
  <si>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</si>
  <si>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</si>
  <si>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</si>
  <si>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</si>
  <si>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</si>
  <si>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</si>
  <si>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</si>
  <si>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</si>
  <si>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</si>
  <si>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</si>
  <si>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</si>
  <si>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</si>
  <si>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</si>
  <si>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</si>
  <si>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</si>
  <si>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</si>
  <si>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</si>
  <si>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</si>
  <si>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</si>
  <si>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</si>
  <si>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</si>
  <si>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</si>
  <si>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</si>
  <si>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</si>
  <si>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</si>
  <si>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</si>
  <si>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</si>
  <si>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</si>
  <si>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</si>
  <si>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</si>
  <si>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</si>
  <si>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</si>
  <si>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</si>
  <si>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</si>
  <si>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</si>
  <si>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</si>
  <si>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</si>
  <si>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</si>
  <si>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</si>
  <si>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</si>
  <si>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</si>
  <si>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</si>
  <si>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</si>
  <si>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</si>
  <si>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</si>
  <si>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</si>
  <si>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</si>
  <si>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</si>
  <si>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</si>
  <si>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</si>
  <si>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</si>
  <si>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</si>
  <si>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</si>
  <si>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</si>
  <si>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</si>
  <si>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</si>
  <si>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</si>
  <si>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</si>
  <si>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</si>
  <si>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</si>
  <si>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</si>
  <si>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</si>
  <si>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</si>
  <si>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</si>
  <si>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</si>
  <si>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</si>
  <si>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</si>
  <si>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</si>
  <si>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</si>
  <si>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</si>
  <si>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</si>
  <si>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</si>
  <si>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</si>
  <si>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</si>
  <si>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</si>
  <si>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</si>
  <si>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</si>
  <si>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</si>
  <si>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</si>
  <si>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</si>
  <si>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</si>
  <si>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</si>
  <si>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</si>
  <si>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</si>
  <si>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</si>
  <si>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</si>
  <si>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</si>
  <si>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</si>
  <si>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</si>
  <si>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</si>
  <si>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</si>
  <si>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</si>
  <si>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</si>
  <si>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</si>
  <si>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</si>
  <si>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</si>
  <si>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</si>
  <si>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</si>
  <si>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</si>
  <si>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</si>
  <si>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</si>
  <si>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</si>
  <si>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</si>
  <si>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</si>
  <si>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</si>
  <si>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</si>
  <si>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</si>
  <si>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</si>
  <si>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</si>
  <si>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</si>
  <si>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</si>
  <si>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</si>
  <si>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</si>
  <si>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</si>
  <si>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</si>
  <si>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</si>
  <si>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</si>
  <si>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</si>
  <si>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</si>
  <si>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</si>
  <si>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</si>
  <si>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</si>
  <si>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</si>
  <si>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</si>
  <si>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</si>
  <si>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</si>
  <si>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</si>
  <si>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</si>
  <si>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</si>
  <si>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</si>
  <si>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</si>
  <si>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</si>
  <si>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</si>
  <si>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</si>
  <si>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</si>
  <si>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</si>
  <si>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</si>
  <si>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</si>
  <si>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</si>
  <si>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</si>
  <si>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</si>
  <si>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</si>
  <si>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</si>
  <si>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</si>
  <si>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</si>
  <si>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</si>
  <si>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</si>
  <si>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</si>
  <si>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</si>
  <si>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</si>
  <si>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</si>
  <si>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</si>
  <si>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</si>
  <si>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</si>
  <si>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</si>
  <si>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</si>
  <si>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</si>
  <si>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</si>
  <si>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</si>
  <si>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</si>
  <si>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</si>
  <si>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</si>
  <si>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</si>
  <si>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</si>
  <si>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</si>
  <si>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</si>
  <si>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</si>
  <si>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</si>
  <si>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</si>
  <si>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</si>
  <si>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</si>
  <si>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</si>
  <si>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</si>
  <si>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</si>
  <si>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</si>
  <si>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</si>
  <si>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</si>
  <si>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</si>
  <si>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</si>
  <si>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</si>
  <si>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</si>
  <si>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</si>
  <si>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</si>
  <si>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</si>
  <si>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</si>
  <si>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</si>
  <si>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</si>
  <si>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</si>
  <si>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</si>
  <si>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</si>
  <si>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</si>
  <si>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</si>
  <si>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</si>
  <si>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</si>
  <si>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</si>
  <si>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</si>
  <si>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</si>
  <si>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</si>
  <si>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</si>
  <si>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</si>
  <si>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</si>
  <si>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</si>
  <si>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</si>
  <si>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</si>
  <si>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</si>
  <si>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</si>
  <si>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</si>
  <si>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</si>
  <si>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</si>
  <si>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</si>
  <si>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</si>
  <si>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</si>
  <si>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</si>
  <si>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</si>
  <si>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</si>
  <si>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</si>
  <si>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</si>
  <si>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</si>
  <si>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</si>
  <si>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</si>
  <si>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</si>
  <si>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</si>
  <si>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</si>
  <si>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</si>
  <si>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</si>
  <si>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</si>
  <si>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</si>
  <si>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</si>
  <si>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</si>
  <si>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</si>
  <si>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</si>
  <si>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</si>
  <si>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</si>
  <si>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</si>
  <si>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</si>
  <si>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</si>
  <si>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</si>
  <si>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</si>
  <si>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</si>
  <si>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</si>
  <si>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</si>
  <si>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</si>
  <si>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</si>
  <si>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</si>
  <si>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</si>
  <si>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</si>
  <si>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</si>
  <si>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</si>
  <si>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</si>
  <si>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</si>
  <si>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</si>
  <si>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</si>
  <si>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</si>
  <si>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</si>
  <si>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</si>
  <si>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</si>
  <si>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</si>
  <si>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</si>
  <si>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</si>
  <si>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</si>
  <si>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</si>
  <si>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</si>
  <si>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</si>
  <si>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</si>
  <si>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</si>
  <si>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</si>
  <si>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</si>
  <si>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</si>
  <si>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</si>
  <si>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</si>
  <si>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</si>
  <si>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</si>
  <si>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</si>
  <si>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</si>
  <si>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</si>
  <si>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</si>
  <si>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</si>
  <si>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</si>
  <si>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</si>
  <si>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</si>
  <si>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</si>
  <si>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</si>
  <si>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</si>
  <si>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</si>
  <si>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</si>
  <si>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</si>
  <si>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</si>
  <si>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</si>
  <si>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</si>
  <si>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</si>
  <si>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</si>
  <si>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</si>
  <si>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</si>
  <si>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</si>
  <si>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</si>
  <si>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</si>
  <si>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</si>
  <si>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</si>
  <si>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</si>
  <si>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</si>
  <si>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</si>
  <si>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</si>
  <si>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</si>
  <si>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</si>
  <si>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</si>
  <si>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</si>
  <si>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</si>
  <si>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</si>
  <si>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</si>
  <si>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</si>
  <si>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</si>
  <si>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</si>
  <si>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</si>
  <si>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</si>
  <si>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</si>
  <si>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</si>
  <si>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</si>
  <si>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</si>
  <si>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</si>
  <si>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</si>
  <si>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</si>
  <si>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</si>
  <si>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</si>
  <si>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</si>
  <si>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</si>
  <si>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</si>
  <si>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</si>
  <si>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</si>
  <si>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</si>
  <si>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</si>
  <si>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</si>
  <si>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</si>
  <si>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</si>
  <si>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</si>
  <si>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</si>
  <si>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</si>
  <si>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</si>
  <si>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</si>
  <si>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</si>
  <si>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</si>
  <si>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</si>
  <si>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</si>
  <si>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</si>
  <si>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</si>
  <si>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</si>
  <si>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</si>
  <si>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</si>
  <si>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</si>
  <si>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</si>
  <si>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</si>
  <si>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</si>
  <si>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</si>
  <si>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</si>
  <si>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</si>
  <si>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</si>
  <si>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</si>
  <si>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</si>
  <si>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</si>
  <si>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</si>
  <si>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</si>
  <si>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</si>
  <si>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</si>
  <si>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</si>
  <si>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</si>
  <si>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</si>
  <si>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</si>
  <si>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</si>
  <si>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</si>
  <si>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</si>
  <si>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</si>
  <si>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</si>
  <si>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</si>
  <si>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</si>
  <si>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</si>
  <si>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</si>
  <si>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</si>
  <si>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</si>
  <si>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</si>
  <si>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</si>
  <si>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</si>
  <si>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</si>
  <si>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</si>
  <si>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</si>
  <si>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</si>
  <si>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</si>
  <si>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</si>
  <si>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</si>
  <si>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</si>
  <si>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</si>
  <si>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</si>
  <si>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</si>
  <si>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</si>
  <si>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</si>
  <si>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</si>
  <si>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</si>
  <si>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</si>
  <si>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</si>
  <si>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</si>
  <si>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</si>
  <si>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</si>
  <si>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</si>
  <si>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</si>
  <si>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</si>
  <si>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</si>
  <si>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</si>
  <si>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</si>
  <si>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</si>
  <si>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</si>
  <si>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</si>
  <si>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</si>
  <si>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</si>
  <si>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</si>
  <si>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</si>
  <si>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</si>
  <si>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</si>
  <si>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</si>
  <si>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</si>
  <si>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</si>
  <si>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</si>
  <si>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</si>
  <si>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</si>
  <si>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</si>
  <si>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</si>
  <si>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</si>
  <si>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</si>
  <si>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</si>
  <si>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</si>
  <si>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</si>
  <si>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</si>
  <si>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</si>
  <si>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</si>
  <si>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</si>
  <si>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</si>
  <si>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</si>
  <si>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</si>
  <si>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</si>
  <si>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</si>
  <si>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</si>
  <si>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</si>
  <si>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</si>
  <si>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</si>
  <si>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</si>
  <si>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</si>
  <si>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</si>
  <si>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</si>
  <si>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</si>
  <si>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</si>
  <si>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</si>
  <si>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</si>
  <si>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</si>
  <si>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</si>
  <si>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</si>
  <si>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</si>
  <si>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</si>
  <si>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</si>
  <si>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</si>
  <si>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</si>
  <si>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</si>
  <si>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</si>
  <si>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</si>
  <si>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</si>
  <si>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</si>
  <si>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</si>
  <si>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</si>
  <si>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</si>
  <si>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</si>
  <si>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</si>
  <si>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</si>
  <si>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</si>
  <si>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</si>
  <si>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</si>
  <si>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</si>
  <si>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</si>
  <si>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</si>
  <si>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</si>
  <si>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</si>
  <si>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</si>
  <si>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</si>
  <si>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</si>
  <si>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</si>
  <si>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</si>
  <si>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</si>
  <si>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</si>
  <si>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</si>
  <si>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</si>
  <si>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</si>
  <si>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</si>
  <si>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</si>
  <si>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</si>
  <si>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</si>
  <si>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</si>
  <si>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</si>
  <si>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</si>
  <si>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</si>
  <si>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</si>
  <si>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</si>
  <si>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</si>
  <si>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</si>
  <si>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</si>
  <si>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</si>
  <si>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</si>
  <si>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</si>
  <si>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</si>
  <si>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</si>
  <si>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</si>
  <si>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</si>
  <si>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</si>
  <si>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</si>
  <si>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</si>
  <si>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</si>
  <si>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</si>
  <si>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</si>
  <si>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</si>
  <si>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</si>
  <si>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</si>
  <si>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</si>
  <si>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</si>
  <si>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</si>
  <si>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</si>
  <si>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</si>
  <si>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</si>
  <si>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</si>
  <si>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</si>
  <si>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</si>
  <si>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</si>
  <si>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</si>
  <si>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</si>
  <si>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</si>
  <si>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</si>
  <si>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</si>
  <si>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</si>
  <si>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</si>
  <si>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</si>
  <si>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</si>
  <si>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</si>
  <si>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</si>
  <si>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</si>
  <si>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</si>
  <si>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</si>
  <si>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</si>
  <si>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</si>
  <si>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</si>
  <si>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</si>
  <si>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</si>
  <si>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</si>
  <si>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</si>
  <si>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</si>
  <si>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</si>
  <si>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</si>
  <si>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</si>
  <si>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</si>
  <si>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</si>
  <si>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</si>
  <si>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</si>
  <si>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</si>
  <si>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</si>
  <si>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</si>
  <si>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</si>
  <si>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</si>
  <si>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</si>
  <si>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</si>
  <si>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</si>
  <si>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</si>
  <si>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</si>
  <si>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</si>
  <si>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</si>
  <si>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</si>
  <si>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</si>
  <si>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</si>
  <si>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</si>
  <si>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</si>
  <si>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</si>
  <si>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</si>
  <si>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</si>
  <si>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</si>
  <si>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</si>
  <si>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</si>
  <si>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</si>
  <si>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</si>
  <si>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</si>
  <si>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</si>
  <si>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</si>
  <si>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</si>
  <si>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</si>
  <si>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</si>
  <si>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</si>
  <si>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</si>
  <si>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</si>
  <si>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</si>
  <si>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</si>
  <si>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</si>
  <si>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</si>
  <si>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</si>
  <si>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</si>
  <si>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</si>
  <si>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</si>
  <si>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</si>
  <si>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</si>
  <si>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</si>
  <si>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</si>
  <si>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</si>
  <si>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</si>
  <si>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</si>
  <si>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</si>
  <si>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</si>
  <si>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</si>
  <si>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</si>
  <si>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</si>
  <si>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</si>
  <si>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</si>
  <si>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</si>
  <si>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</si>
  <si>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</si>
  <si>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</si>
  <si>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</si>
  <si>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</si>
  <si>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</si>
  <si>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</si>
  <si>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</si>
  <si>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</si>
  <si>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</si>
  <si>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</si>
  <si>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</si>
  <si>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</si>
  <si>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</si>
  <si>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</si>
  <si>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</si>
  <si>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</si>
  <si>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</si>
  <si>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</si>
  <si>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</si>
  <si>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</si>
  <si>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</si>
  <si>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</si>
  <si>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</si>
  <si>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</si>
  <si>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</si>
  <si>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</si>
  <si>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</si>
  <si>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</si>
  <si>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</si>
  <si>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</si>
  <si>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</si>
  <si>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</si>
  <si>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</si>
  <si>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</si>
  <si>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</si>
  <si>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</si>
  <si>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</si>
  <si>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</si>
  <si>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</si>
  <si>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</si>
  <si>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</si>
  <si>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</si>
  <si>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</si>
  <si>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</si>
  <si>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</si>
  <si>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</si>
  <si>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</si>
  <si>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</si>
  <si>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</si>
  <si>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</si>
  <si>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</si>
  <si>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</si>
  <si>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</si>
  <si>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</si>
  <si>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</si>
  <si>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</si>
  <si>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</si>
  <si>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</si>
  <si>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</si>
  <si>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</si>
  <si>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</si>
  <si>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</si>
  <si>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</si>
  <si>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</si>
  <si>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</si>
  <si>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</si>
  <si>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</si>
  <si>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</si>
  <si>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</si>
  <si>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</si>
  <si>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</si>
  <si>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</si>
  <si>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</si>
  <si>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</si>
  <si>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</si>
  <si>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</si>
  <si>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</si>
  <si>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</si>
  <si>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</si>
  <si>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</si>
  <si>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</si>
  <si>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</si>
  <si>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</si>
  <si>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</si>
  <si>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</si>
  <si>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</si>
  <si>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</si>
  <si>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</si>
  <si>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</si>
  <si>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</si>
  <si>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</si>
  <si>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</si>
  <si>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</si>
  <si>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</si>
  <si>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</si>
  <si>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</si>
  <si>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</si>
  <si>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</si>
  <si>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</si>
  <si>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</si>
  <si>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</si>
  <si>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</si>
  <si>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</si>
  <si>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</si>
  <si>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</si>
  <si>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</si>
  <si>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</si>
  <si>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</si>
  <si>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</si>
  <si>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</si>
  <si>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</si>
  <si>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</si>
  <si>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</si>
  <si>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</si>
  <si>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</si>
  <si>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</si>
  <si>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</si>
  <si>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</si>
  <si>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</si>
  <si>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</si>
  <si>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</si>
  <si>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</si>
  <si>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</si>
  <si>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</si>
  <si>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</si>
  <si>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</si>
  <si>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</si>
  <si>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</si>
  <si>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</si>
  <si>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</si>
  <si>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</si>
  <si>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</si>
  <si>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</si>
  <si>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</si>
  <si>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</si>
  <si>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</si>
  <si>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</si>
  <si>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</si>
  <si>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</si>
  <si>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</si>
  <si>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</si>
  <si>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</si>
  <si>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</si>
  <si>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</si>
  <si>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</si>
  <si>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</si>
  <si>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</si>
  <si>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</si>
  <si>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</si>
  <si>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</si>
  <si>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</si>
  <si>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</si>
  <si>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</si>
  <si>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</si>
  <si>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</si>
  <si>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</si>
  <si>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</si>
  <si>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</si>
  <si>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</si>
  <si>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</si>
  <si>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</si>
  <si>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</si>
  <si>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</si>
  <si>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</si>
  <si>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</si>
  <si>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</si>
  <si>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</si>
  <si>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</si>
  <si>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</si>
  <si>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</si>
  <si>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</si>
  <si>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</si>
  <si>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</si>
  <si>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</si>
  <si>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</si>
  <si>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</si>
  <si>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</si>
  <si>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</si>
  <si>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</si>
  <si>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</si>
  <si>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</si>
  <si>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</si>
  <si>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</si>
  <si>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</si>
  <si>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</si>
  <si>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</si>
  <si>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</si>
  <si>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</si>
  <si>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</si>
  <si>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</si>
  <si>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</si>
  <si>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</si>
  <si>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</si>
  <si>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</si>
  <si>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</si>
  <si>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</si>
  <si>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</si>
  <si>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</si>
  <si>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</si>
  <si>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</si>
  <si>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</si>
  <si>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</si>
  <si>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</si>
  <si>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</si>
  <si>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</si>
  <si>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</si>
  <si>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</si>
  <si>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</si>
  <si>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</si>
  <si>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</si>
  <si>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</si>
  <si>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</si>
  <si>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</si>
  <si>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</si>
  <si>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</si>
  <si>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</si>
  <si>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</si>
  <si>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</si>
  <si>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</si>
  <si>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</si>
  <si>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</si>
  <si>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</si>
  <si>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</si>
  <si>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</si>
  <si>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</si>
  <si>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</si>
  <si>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</si>
  <si>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</si>
  <si>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</si>
  <si>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</si>
  <si>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</si>
  <si>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</si>
  <si>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</si>
  <si>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</si>
  <si>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</si>
  <si>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</si>
  <si>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</si>
  <si>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</si>
  <si>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</si>
  <si>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</si>
  <si>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</si>
  <si>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</si>
  <si>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</si>
  <si>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</si>
  <si>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</si>
  <si>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</si>
  <si>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</si>
  <si>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</si>
  <si>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</si>
  <si>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</si>
  <si>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</si>
  <si>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</si>
  <si>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</si>
  <si>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</si>
  <si>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</si>
  <si>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</si>
  <si>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</si>
  <si>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</si>
  <si>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</si>
  <si>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</si>
  <si>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</si>
  <si>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</si>
  <si>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</si>
  <si>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</si>
  <si>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</si>
  <si>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</si>
  <si>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</si>
  <si>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</si>
  <si>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</si>
  <si>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</si>
  <si>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</si>
  <si>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</si>
  <si>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</si>
  <si>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</si>
  <si>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</si>
  <si>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</si>
  <si>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</si>
  <si>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</si>
  <si>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</si>
  <si>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</si>
  <si>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</si>
  <si>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</si>
  <si>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</si>
  <si>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</si>
  <si>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</si>
  <si>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</si>
  <si>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</si>
  <si>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</si>
  <si>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</si>
  <si>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</si>
  <si>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</si>
  <si>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</si>
  <si>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</si>
  <si>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</si>
  <si>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</si>
  <si>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</si>
  <si>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</si>
  <si>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</si>
  <si>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</si>
  <si>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</si>
  <si>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</si>
  <si>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</si>
  <si>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</si>
  <si>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</si>
  <si>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</si>
  <si>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</si>
  <si>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</si>
  <si>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</si>
  <si>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</si>
  <si>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</si>
  <si>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</si>
  <si>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</si>
  <si>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</si>
  <si>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</si>
  <si>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</si>
  <si>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</si>
  <si>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</si>
  <si>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</si>
  <si>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</si>
  <si>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</si>
  <si>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</si>
  <si>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</si>
  <si>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</si>
  <si>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</si>
  <si>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</si>
  <si>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</si>
  <si>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</si>
  <si>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</si>
  <si>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</si>
  <si>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</si>
  <si>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</si>
  <si>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</si>
  <si>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</si>
  <si>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</si>
  <si>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</si>
  <si>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</si>
  <si>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</si>
  <si>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</si>
  <si>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</si>
  <si>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</si>
  <si>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</si>
  <si>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</si>
  <si>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</si>
  <si>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</si>
  <si>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</si>
  <si>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</si>
  <si>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</si>
  <si>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</si>
  <si>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</si>
  <si>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</si>
  <si>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</si>
  <si>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</si>
  <si>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</si>
  <si>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</si>
  <si>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</si>
  <si>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</si>
  <si>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</si>
  <si>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</si>
  <si>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</si>
  <si>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</si>
  <si>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</si>
  <si>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</si>
  <si>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</si>
  <si>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</si>
  <si>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</si>
  <si>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</si>
  <si>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</si>
  <si>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</si>
  <si>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</si>
  <si>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</si>
  <si>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</si>
  <si>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</si>
  <si>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</si>
  <si>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</si>
  <si>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</si>
  <si>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</si>
  <si>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</si>
  <si>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</si>
  <si>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</si>
  <si>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</si>
  <si>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</si>
  <si>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</si>
  <si>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</si>
  <si>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</si>
  <si>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</si>
  <si>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</si>
  <si>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</si>
  <si>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</si>
  <si>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</si>
  <si>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</si>
  <si>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</si>
  <si>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</si>
  <si>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</si>
  <si>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</si>
  <si>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</si>
  <si>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</si>
  <si>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</si>
  <si>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</si>
  <si>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</si>
  <si>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</si>
  <si>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</si>
  <si>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</si>
  <si>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</si>
  <si>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</si>
  <si>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</si>
  <si>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</si>
  <si>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</si>
  <si>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</si>
  <si>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</si>
  <si>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</si>
  <si>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</si>
  <si>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</si>
  <si>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</si>
  <si>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</si>
  <si>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</si>
  <si>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</si>
  <si>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</si>
  <si>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</si>
  <si>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</si>
  <si>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</si>
  <si>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</si>
  <si>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</si>
  <si>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</si>
  <si>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</si>
  <si>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</si>
  <si>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</si>
  <si>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</si>
  <si>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</si>
  <si>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</si>
  <si>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</si>
  <si>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</si>
  <si>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</si>
  <si>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</si>
  <si>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</si>
  <si>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</si>
  <si>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</si>
  <si>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</si>
  <si>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</si>
  <si>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</si>
  <si>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</si>
  <si>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</si>
  <si>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</si>
  <si>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</si>
  <si>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</si>
  <si>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</si>
  <si>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</si>
  <si>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</si>
  <si>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</si>
  <si>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</si>
  <si>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</si>
  <si>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</si>
  <si>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</si>
  <si>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</si>
  <si>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</si>
  <si>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</si>
  <si>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</si>
  <si>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</si>
  <si>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</si>
  <si>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</si>
  <si>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</si>
  <si>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</si>
  <si>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</si>
  <si>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</si>
  <si>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</si>
  <si>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</si>
  <si>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</si>
  <si>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</si>
  <si>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</si>
  <si>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</si>
  <si>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</si>
  <si>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</si>
  <si>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</si>
  <si>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</si>
  <si>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</si>
  <si>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</si>
  <si>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</si>
  <si>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</si>
  <si>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</si>
  <si>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</si>
  <si>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</si>
  <si>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</si>
  <si>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</si>
  <si>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</si>
  <si>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</si>
  <si>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</si>
  <si>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</si>
  <si>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</si>
  <si>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</si>
  <si>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</si>
  <si>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</si>
  <si>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</si>
  <si>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</si>
  <si>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</si>
  <si>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</si>
  <si>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</si>
  <si>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</si>
  <si>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</si>
  <si>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</si>
  <si>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</si>
  <si>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</si>
  <si>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</si>
  <si>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</si>
  <si>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</si>
  <si>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</si>
  <si>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</si>
  <si>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</si>
  <si>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</si>
  <si>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</si>
  <si>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</si>
  <si>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</si>
  <si>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</si>
  <si>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</si>
  <si>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</si>
  <si>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</si>
  <si>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</si>
  <si>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</si>
  <si>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</si>
  <si>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</si>
  <si>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</si>
  <si>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</si>
  <si>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</si>
  <si>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</si>
  <si>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</si>
  <si>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</si>
  <si>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</si>
  <si>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</si>
  <si>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</si>
  <si>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</si>
  <si>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</si>
  <si>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</si>
  <si>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</si>
  <si>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</si>
  <si>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</si>
  <si>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</si>
  <si>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</si>
  <si>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</si>
  <si>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</si>
  <si>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</si>
  <si>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</si>
  <si>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</si>
  <si>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</si>
  <si>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</si>
  <si>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</si>
  <si>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</si>
  <si>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</si>
  <si>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</si>
  <si>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</si>
  <si>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</si>
  <si>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</si>
  <si>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</si>
  <si>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</si>
  <si>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</si>
  <si>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</si>
  <si>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</si>
  <si>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</si>
  <si>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</si>
  <si>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</si>
  <si>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</si>
  <si>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</si>
  <si>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</si>
  <si>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</si>
  <si>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</si>
  <si>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</si>
  <si>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</si>
  <si>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</si>
  <si>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</si>
  <si>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</si>
  <si>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</si>
  <si>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</si>
  <si>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</si>
  <si>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</si>
  <si>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</si>
  <si>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</si>
  <si>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</si>
  <si>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</si>
  <si>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</si>
  <si>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</si>
  <si>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</si>
  <si>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</si>
  <si>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</si>
  <si>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</si>
  <si>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</si>
  <si>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</si>
  <si>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</si>
  <si>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</si>
  <si>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</si>
  <si>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</si>
  <si>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</si>
  <si>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</si>
  <si>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</si>
  <si>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</si>
  <si>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</si>
  <si>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</si>
  <si>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</si>
  <si>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</si>
  <si>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</si>
  <si>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</si>
  <si>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</si>
  <si>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</si>
  <si>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</si>
  <si>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</si>
  <si>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</si>
  <si>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</si>
  <si>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</si>
  <si>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</si>
  <si>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</si>
  <si>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</si>
  <si>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</si>
  <si>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</si>
  <si>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</si>
  <si>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</si>
  <si>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</si>
  <si>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</si>
  <si>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</si>
  <si>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</si>
  <si>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</si>
  <si>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</si>
  <si>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</si>
  <si>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</si>
  <si>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</si>
  <si>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</si>
  <si>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</si>
  <si>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</si>
  <si>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</si>
  <si>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</si>
  <si>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</si>
  <si>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</si>
  <si>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</si>
  <si>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</si>
  <si>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</si>
  <si>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</si>
  <si>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</si>
  <si>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</si>
  <si>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</si>
  <si>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</si>
  <si>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</si>
  <si>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</si>
  <si>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</si>
  <si>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</si>
  <si>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</si>
  <si>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</si>
  <si>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</si>
  <si>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</si>
  <si>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</si>
  <si>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</si>
  <si>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</si>
  <si>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</si>
  <si>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</si>
  <si>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</si>
  <si>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</si>
  <si>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</si>
  <si>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</si>
  <si>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</si>
  <si>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</si>
  <si>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</si>
  <si>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</si>
  <si>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</si>
  <si>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</si>
  <si>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</si>
  <si>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</si>
  <si>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</si>
  <si>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</si>
  <si>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</si>
  <si>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</si>
  <si>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</si>
  <si>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</si>
  <si>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</si>
  <si>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</si>
  <si>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</si>
  <si>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</si>
  <si>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</si>
  <si>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</si>
  <si>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</si>
  <si>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</si>
  <si>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</si>
  <si>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</si>
  <si>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</si>
  <si>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</si>
  <si>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</si>
  <si>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</si>
  <si>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</si>
  <si>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</si>
  <si>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</si>
  <si>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</si>
  <si>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</si>
  <si>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</si>
  <si>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</si>
  <si>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</si>
  <si>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</si>
  <si>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</si>
  <si>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</si>
  <si>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</si>
  <si>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</si>
  <si>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</si>
  <si>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</si>
  <si>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</si>
  <si>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</si>
  <si>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</si>
  <si>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</si>
  <si>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</si>
  <si>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</si>
  <si>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</si>
  <si>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</si>
  <si>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</si>
  <si>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</si>
  <si>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</si>
  <si>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</si>
  <si>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</si>
  <si>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</si>
  <si>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</si>
  <si>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</si>
  <si>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</si>
  <si>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</si>
  <si>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</si>
  <si>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</si>
  <si>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</si>
  <si>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</si>
  <si>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</si>
  <si>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</si>
  <si>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</si>
  <si>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</si>
  <si>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</si>
  <si>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</si>
  <si>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</si>
  <si>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</si>
  <si>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</si>
  <si>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</si>
  <si>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</si>
  <si>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</si>
  <si>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</si>
  <si>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</si>
  <si>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</si>
  <si>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</si>
  <si>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</si>
  <si>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</si>
  <si>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</si>
  <si>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</si>
  <si>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</si>
  <si>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</si>
  <si>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</si>
  <si>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</si>
  <si>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</si>
  <si>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</si>
  <si>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</si>
  <si>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</si>
  <si>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</si>
  <si>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</si>
  <si>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</si>
  <si>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</si>
  <si>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</si>
  <si>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</si>
  <si>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</si>
  <si>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</si>
  <si>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</si>
  <si>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</si>
  <si>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</si>
  <si>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</si>
  <si>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</si>
  <si>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</si>
  <si>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</si>
  <si>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</si>
  <si>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</si>
  <si>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</si>
  <si>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</si>
  <si>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</si>
  <si>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</si>
  <si>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</si>
  <si>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</si>
  <si>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</si>
  <si>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</si>
  <si>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</si>
  <si>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</si>
  <si>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</si>
  <si>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</si>
  <si>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</si>
  <si>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</si>
  <si>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</si>
  <si>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</si>
  <si>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</si>
  <si>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</si>
  <si>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</si>
  <si>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</si>
  <si>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</si>
  <si>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</si>
  <si>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</si>
  <si>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</si>
  <si>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</si>
  <si>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</si>
  <si>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</si>
  <si>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</si>
  <si>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</si>
  <si>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</si>
  <si>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</si>
  <si>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</si>
  <si>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</si>
  <si>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</si>
  <si>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</si>
  <si>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</si>
  <si>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</si>
  <si>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</si>
  <si>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</si>
  <si>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</si>
  <si>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</si>
  <si>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</si>
  <si>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</si>
  <si>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</si>
  <si>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</si>
  <si>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</si>
  <si>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</si>
  <si>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</si>
  <si>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</si>
  <si>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</si>
  <si>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</si>
  <si>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</si>
  <si>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</si>
  <si>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</si>
  <si>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</si>
  <si>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</si>
  <si>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</si>
  <si>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</si>
  <si>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</si>
  <si>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</si>
  <si>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</si>
  <si>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</si>
  <si>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</si>
  <si>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</si>
  <si>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</si>
  <si>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</si>
  <si>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</si>
  <si>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</si>
  <si>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</si>
  <si>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</si>
  <si>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</si>
  <si>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</si>
  <si>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</si>
  <si>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</si>
  <si>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</si>
  <si>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</si>
  <si>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</si>
  <si>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</si>
  <si>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</si>
  <si>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</si>
  <si>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</si>
  <si>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</si>
  <si>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</si>
  <si>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</si>
  <si>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</si>
  <si>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</si>
  <si>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</si>
  <si>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</si>
  <si>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</si>
  <si>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</si>
  <si>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</si>
  <si>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</si>
  <si>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</si>
  <si>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</si>
  <si>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</si>
  <si>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</si>
  <si>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</si>
  <si>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</si>
  <si>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</si>
  <si>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</si>
  <si>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</si>
  <si>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</si>
  <si>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</si>
  <si>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</si>
  <si>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</si>
  <si>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</si>
  <si>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</si>
  <si>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</si>
  <si>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</si>
  <si>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</si>
  <si>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</si>
  <si>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</si>
  <si>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</si>
  <si>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</si>
  <si>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</si>
  <si>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</si>
  <si>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</si>
  <si>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</si>
  <si>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</si>
  <si>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</si>
  <si>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</si>
  <si>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</si>
  <si>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</si>
  <si>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</si>
  <si>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</si>
  <si>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</si>
  <si>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</si>
  <si>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</si>
  <si>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</si>
  <si>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</si>
  <si>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</si>
  <si>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</si>
  <si>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</si>
  <si>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</si>
  <si>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</si>
  <si>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</si>
  <si>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</si>
  <si>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</si>
  <si>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</si>
  <si>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</si>
  <si>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</si>
  <si>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</si>
  <si>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</si>
  <si>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</si>
  <si>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</si>
  <si>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</si>
  <si>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</si>
  <si>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</si>
  <si>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</si>
  <si>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</si>
  <si>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</si>
  <si>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</si>
  <si>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</si>
  <si>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</si>
  <si>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</si>
  <si>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</si>
  <si>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</si>
  <si>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</si>
  <si>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</si>
  <si>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</si>
  <si>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</si>
  <si>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</si>
  <si>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</si>
  <si>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</si>
  <si>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</si>
  <si>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</si>
  <si>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</si>
  <si>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</si>
  <si>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</si>
  <si>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</si>
  <si>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</si>
  <si>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</si>
  <si>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</si>
  <si>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</si>
  <si>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</si>
  <si>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</si>
  <si>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</si>
  <si>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</si>
  <si>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</si>
  <si>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</si>
  <si>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</si>
  <si>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</si>
  <si>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</si>
  <si>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</si>
  <si>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</si>
  <si>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</si>
  <si>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</si>
  <si>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</si>
  <si>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</si>
  <si>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</si>
  <si>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</si>
  <si>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</si>
  <si>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</si>
  <si>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</si>
  <si>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</si>
  <si>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</si>
  <si>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</si>
  <si>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</si>
  <si>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</si>
  <si>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</si>
  <si>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</si>
  <si>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</si>
  <si>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</si>
  <si>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</si>
  <si>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</si>
  <si>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</si>
  <si>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</si>
  <si>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</si>
  <si>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</si>
  <si>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</si>
  <si>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</si>
  <si>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</si>
  <si>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</si>
  <si>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</si>
  <si>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</si>
  <si>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</si>
  <si>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</si>
  <si>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</si>
  <si>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</si>
  <si>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</si>
  <si>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</si>
  <si>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</si>
  <si>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</si>
  <si>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</si>
  <si>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</si>
  <si>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</si>
  <si>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</si>
  <si>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</si>
  <si>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</si>
  <si>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</si>
  <si>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</si>
  <si>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</si>
  <si>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</si>
  <si>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</si>
  <si>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</si>
  <si>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</si>
  <si>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</si>
  <si>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</si>
  <si>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</si>
  <si>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</si>
  <si>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</si>
  <si>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</si>
  <si>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</si>
  <si>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</si>
  <si>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</si>
  <si>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</si>
  <si>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</si>
  <si>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</si>
  <si>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</si>
  <si>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</si>
  <si>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</si>
  <si>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</si>
  <si>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</si>
  <si>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</si>
  <si>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</si>
  <si>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</si>
  <si>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</si>
  <si>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</si>
  <si>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</si>
  <si>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</si>
  <si>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</si>
  <si>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</si>
  <si>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</si>
  <si>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</si>
  <si>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</si>
  <si>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</si>
  <si>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</si>
  <si>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</si>
  <si>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</si>
  <si>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</si>
  <si>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</si>
  <si>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</si>
  <si>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</si>
  <si>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</si>
  <si>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</si>
  <si>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</si>
  <si>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</si>
  <si>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</si>
  <si>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</si>
  <si>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</si>
  <si>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</si>
  <si>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</si>
  <si>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</si>
  <si>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</si>
  <si>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</si>
  <si>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</si>
  <si>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</si>
  <si>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</si>
  <si>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</si>
  <si>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</si>
  <si>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</si>
  <si>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</si>
  <si>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</si>
  <si>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</si>
  <si>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</si>
  <si>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</si>
  <si>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</si>
  <si>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</si>
  <si>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</si>
  <si>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</si>
  <si>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</si>
  <si>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</si>
  <si>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</si>
  <si>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</si>
  <si>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</si>
  <si>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</si>
  <si>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</si>
  <si>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</si>
  <si>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</si>
  <si>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</si>
  <si>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</si>
  <si>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</si>
  <si>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</si>
  <si>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</si>
  <si>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</si>
  <si>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</si>
  <si>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</si>
  <si>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</si>
  <si>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</si>
  <si>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</si>
  <si>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</si>
  <si>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</si>
  <si>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</si>
  <si>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</si>
  <si>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</si>
  <si>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</si>
  <si>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</si>
  <si>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</si>
  <si>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</si>
  <si>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</si>
  <si>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</si>
  <si>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</si>
  <si>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</si>
  <si>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</si>
  <si>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</si>
  <si>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</si>
  <si>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</si>
  <si>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</si>
  <si>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</si>
  <si>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</si>
  <si>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</si>
  <si>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</si>
  <si>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</si>
  <si>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</si>
  <si>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</si>
  <si>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</si>
  <si>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</si>
  <si>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</si>
  <si>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</si>
  <si>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</si>
  <si>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</si>
  <si>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</si>
  <si>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</si>
  <si>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</si>
  <si>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</si>
  <si>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</si>
  <si>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</si>
  <si>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</si>
  <si>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</si>
  <si>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</si>
  <si>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</si>
  <si>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</si>
  <si>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</si>
  <si>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</si>
  <si>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</si>
  <si>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</si>
  <si>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</si>
  <si>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</si>
  <si>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</si>
  <si>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</si>
  <si>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</si>
  <si>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</si>
  <si>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</si>
  <si>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</si>
  <si>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</si>
  <si>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</si>
  <si>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</si>
  <si>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</si>
  <si>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</si>
  <si>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</si>
  <si>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</si>
  <si>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</si>
  <si>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</si>
  <si>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</si>
  <si>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</si>
  <si>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</si>
  <si>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</si>
  <si>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</si>
  <si>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</si>
  <si>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</si>
  <si>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</si>
  <si>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</si>
  <si>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</si>
  <si>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</si>
  <si>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</si>
  <si>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</si>
  <si>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</si>
  <si>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</si>
  <si>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</si>
  <si>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</si>
  <si>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</si>
  <si>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</si>
  <si>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</si>
  <si>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</si>
  <si>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</si>
  <si>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</si>
  <si>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</si>
  <si>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</si>
  <si>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</si>
  <si>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</si>
  <si>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</si>
  <si>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</si>
  <si>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</si>
  <si>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</si>
  <si>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</si>
  <si>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</si>
  <si>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</si>
  <si>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</si>
  <si>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</si>
  <si>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</si>
  <si>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</si>
  <si>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</si>
  <si>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</si>
  <si>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</si>
  <si>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</si>
  <si>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</si>
  <si>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</si>
  <si>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</si>
  <si>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</si>
  <si>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</si>
  <si>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</si>
  <si>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</si>
  <si>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</si>
  <si>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</si>
  <si>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</si>
  <si>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</si>
  <si>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</si>
  <si>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</si>
  <si>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</si>
  <si>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</si>
  <si>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</si>
  <si>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</si>
  <si>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</si>
  <si>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</si>
  <si>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</si>
  <si>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</si>
  <si>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</si>
  <si>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</si>
  <si>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</si>
  <si>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</si>
  <si>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</si>
  <si>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</si>
  <si>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</si>
  <si>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</si>
  <si>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</si>
  <si>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</si>
  <si>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</si>
  <si>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</si>
  <si>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</si>
  <si>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</si>
  <si>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</si>
  <si>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</si>
  <si>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</si>
  <si>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</si>
  <si>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</si>
  <si>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</si>
  <si>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</si>
  <si>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</si>
  <si>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</si>
  <si>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</si>
  <si>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</si>
  <si>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</si>
  <si>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</si>
  <si>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</si>
  <si>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</si>
  <si>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</si>
  <si>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</si>
  <si>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</si>
  <si>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</si>
  <si>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</si>
  <si>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</si>
  <si>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</si>
  <si>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</si>
  <si>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</si>
  <si>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</si>
  <si>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</si>
  <si>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</si>
  <si>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</si>
  <si>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</si>
  <si>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</si>
  <si>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</si>
  <si>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</si>
  <si>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</si>
  <si>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</si>
  <si>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</si>
  <si>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</si>
  <si>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</si>
  <si>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</si>
  <si>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</si>
  <si>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</si>
  <si>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</si>
  <si>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</si>
  <si>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</si>
  <si>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</si>
  <si>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</si>
  <si>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</si>
  <si>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</si>
  <si>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</si>
  <si>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</si>
  <si>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</si>
  <si>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</si>
  <si>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</si>
  <si>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</si>
  <si>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</si>
  <si>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</si>
  <si>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</si>
  <si>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</si>
  <si>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</si>
  <si>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</si>
  <si>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</si>
  <si>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</si>
  <si>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</si>
  <si>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</si>
  <si>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</si>
  <si>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</si>
  <si>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</si>
  <si>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</si>
  <si>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</si>
  <si>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</si>
  <si>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</si>
  <si>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</si>
  <si>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</si>
  <si>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</si>
  <si>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</si>
  <si>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</si>
  <si>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</si>
  <si>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</si>
  <si>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</si>
  <si>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</si>
  <si>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</si>
  <si>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</si>
  <si>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</si>
  <si>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</si>
  <si>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</si>
  <si>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</si>
  <si>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</si>
  <si>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</si>
  <si>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</si>
  <si>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</si>
  <si>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</si>
  <si>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</si>
  <si>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</si>
  <si>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</si>
  <si>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</si>
  <si>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</si>
  <si>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</si>
  <si>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</si>
  <si>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</si>
  <si>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</si>
  <si>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</si>
  <si>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</si>
  <si>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</si>
  <si>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</si>
  <si>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</si>
  <si>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</si>
  <si>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</si>
  <si>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</si>
  <si>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</si>
  <si>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</si>
  <si>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</si>
  <si>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</si>
  <si>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</si>
  <si>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</si>
  <si>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</si>
  <si>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</si>
  <si>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</si>
  <si>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</si>
  <si>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</si>
  <si>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</si>
  <si>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</si>
  <si>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</si>
  <si>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</si>
  <si>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</si>
  <si>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</si>
  <si>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</si>
  <si>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</si>
  <si>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</si>
  <si>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</si>
  <si>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</si>
  <si>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</si>
  <si>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</si>
  <si>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</si>
  <si>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</si>
  <si>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</si>
  <si>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</si>
  <si>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</si>
  <si>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</si>
  <si>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</si>
  <si>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</si>
  <si>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</si>
  <si>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</si>
  <si>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</si>
  <si>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</si>
  <si>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</si>
  <si>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</si>
  <si>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</si>
  <si>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</si>
  <si>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</si>
  <si>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</si>
  <si>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</si>
  <si>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</si>
  <si>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</si>
  <si>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</si>
  <si>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</si>
  <si>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</si>
  <si>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</si>
  <si>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</si>
  <si>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</si>
  <si>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</si>
  <si>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</si>
  <si>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</si>
  <si>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</si>
  <si>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</si>
  <si>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</si>
  <si>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</si>
  <si>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</si>
  <si>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</si>
  <si>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</si>
  <si>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</si>
  <si>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</si>
  <si>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</si>
  <si>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</si>
  <si>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</si>
  <si>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</si>
  <si>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</si>
  <si>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</si>
  <si>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</si>
  <si>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</si>
  <si>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</si>
  <si>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</si>
  <si>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</si>
  <si>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</si>
  <si>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</si>
  <si>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</si>
  <si>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</si>
  <si>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</si>
  <si>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</si>
  <si>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</si>
  <si>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</si>
  <si>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</si>
  <si>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</si>
  <si>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</si>
  <si>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</si>
  <si>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</si>
  <si>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</si>
  <si>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</si>
  <si>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</si>
  <si>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</si>
  <si>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</si>
  <si>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</si>
  <si>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</si>
  <si>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</si>
  <si>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</si>
  <si>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</si>
  <si>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</si>
  <si>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</si>
  <si>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</si>
  <si>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</si>
  <si>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</si>
  <si>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</si>
  <si>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</si>
  <si>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</si>
  <si>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</si>
  <si>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</si>
  <si>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</si>
  <si>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</si>
  <si>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</si>
  <si>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</si>
  <si>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</si>
  <si>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</si>
  <si>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</si>
  <si>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</si>
  <si>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</si>
  <si>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</si>
  <si>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</si>
  <si>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</si>
  <si>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</si>
  <si>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</si>
  <si>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</si>
  <si>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</si>
  <si>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</si>
  <si>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</si>
  <si>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</si>
  <si>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</si>
  <si>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</si>
  <si>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</si>
  <si>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</si>
  <si>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</si>
  <si>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</si>
  <si>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</si>
  <si>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</si>
  <si>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</si>
  <si>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</si>
  <si>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</si>
  <si>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</si>
  <si>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</si>
  <si>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</si>
  <si>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</si>
  <si>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</si>
  <si>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</si>
  <si>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</si>
  <si>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</si>
  <si>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</si>
  <si>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</si>
  <si>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</si>
  <si>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</si>
  <si>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</si>
  <si>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</si>
  <si>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</si>
  <si>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</si>
  <si>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</si>
  <si>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</si>
  <si>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</si>
  <si>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</si>
  <si>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</si>
  <si>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</si>
  <si>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</si>
  <si>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</si>
  <si>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</si>
  <si>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</si>
  <si>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</si>
  <si>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</si>
  <si>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</si>
  <si>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</si>
  <si>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</si>
  <si>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</si>
  <si>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</si>
  <si>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</si>
  <si>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</si>
  <si>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</si>
  <si>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</si>
  <si>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</si>
  <si>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</si>
  <si>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</si>
  <si>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</si>
  <si>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</si>
  <si>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</si>
  <si>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</si>
  <si>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</si>
  <si>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</si>
  <si>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</si>
  <si>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</si>
  <si>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</si>
  <si>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</si>
  <si>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</si>
  <si>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</si>
  <si>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</si>
  <si>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</si>
  <si>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</si>
  <si>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</si>
  <si>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</si>
  <si>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</si>
  <si>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</si>
  <si>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</si>
  <si>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</si>
  <si>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</si>
  <si>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</si>
  <si>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</si>
  <si>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</si>
  <si>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</si>
  <si>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</si>
  <si>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</si>
  <si>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</si>
  <si>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</si>
  <si>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</si>
  <si>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</si>
  <si>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</si>
  <si>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</si>
  <si>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</si>
  <si>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</si>
  <si>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</si>
  <si>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</si>
  <si>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</si>
  <si>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</si>
  <si>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</si>
  <si>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</si>
  <si>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</si>
  <si>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</si>
  <si>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</si>
  <si>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</si>
  <si>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</si>
  <si>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</si>
  <si>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</si>
  <si>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</si>
  <si>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</si>
  <si>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</si>
  <si>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</si>
  <si>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</si>
  <si>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</si>
  <si>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</si>
  <si>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</si>
  <si>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</si>
  <si>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</si>
  <si>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</si>
  <si>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</si>
  <si>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</si>
  <si>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</si>
  <si>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</si>
  <si>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</si>
  <si>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</si>
  <si>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</si>
  <si>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</si>
  <si>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</si>
  <si>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</si>
  <si>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</si>
  <si>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</si>
  <si>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</si>
  <si>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</si>
  <si>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</si>
  <si>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</si>
  <si>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</si>
  <si>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</si>
  <si>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</si>
  <si>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</si>
  <si>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</si>
  <si>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</si>
  <si>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</si>
  <si>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</si>
  <si>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</si>
  <si>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</si>
  <si>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</si>
  <si>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</si>
  <si>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</si>
  <si>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</si>
  <si>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</si>
  <si>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</si>
  <si>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</si>
  <si>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</si>
  <si>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</si>
  <si>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</si>
  <si>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</si>
  <si>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</si>
  <si>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</si>
  <si>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</si>
  <si>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</si>
  <si>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</si>
  <si>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</si>
  <si>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</si>
  <si>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</si>
  <si>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</si>
  <si>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</si>
  <si>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</si>
  <si>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</si>
  <si>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</si>
  <si>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</si>
  <si>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</si>
  <si>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</si>
  <si>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</si>
  <si>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</si>
  <si>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</si>
  <si>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</si>
  <si>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</si>
  <si>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</si>
  <si>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</si>
  <si>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</si>
  <si>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</si>
  <si>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</si>
  <si>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</si>
  <si>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</si>
  <si>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</si>
  <si>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</si>
  <si>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</si>
  <si>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</si>
  <si>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</si>
  <si>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</si>
  <si>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</si>
  <si>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</si>
  <si>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</si>
  <si>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</si>
  <si>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</si>
  <si>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</si>
  <si>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</si>
  <si>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</si>
  <si>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</si>
  <si>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</si>
  <si>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</si>
  <si>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</si>
  <si>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</si>
  <si>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</si>
  <si>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</si>
  <si>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</si>
  <si>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</si>
  <si>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</si>
  <si>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</si>
  <si>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</si>
  <si>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</si>
  <si>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</si>
  <si>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</si>
  <si>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</si>
  <si>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</si>
  <si>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</si>
  <si>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</si>
  <si>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</si>
  <si>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</si>
  <si>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</si>
  <si>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</si>
  <si>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</si>
  <si>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</si>
  <si>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</si>
  <si>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</si>
  <si>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</si>
  <si>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</si>
  <si>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</si>
  <si>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</si>
  <si>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</si>
  <si>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</si>
  <si>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</si>
  <si>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</si>
  <si>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</si>
  <si>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</si>
  <si>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</si>
  <si>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</si>
  <si>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</si>
  <si>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</si>
  <si>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</si>
  <si>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</si>
  <si>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</si>
  <si>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</si>
  <si>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</si>
  <si>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</si>
  <si>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</si>
  <si>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</si>
  <si>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</si>
  <si>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</si>
  <si>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</si>
  <si>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</si>
  <si>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</si>
  <si>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</si>
  <si>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</si>
  <si>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</si>
  <si>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</si>
  <si>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</si>
  <si>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</si>
  <si>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</si>
  <si>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</si>
  <si>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</si>
  <si>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</si>
  <si>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</si>
  <si>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</si>
  <si>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</si>
  <si>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</si>
  <si>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</si>
  <si>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</si>
  <si>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</si>
  <si>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</si>
  <si>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</si>
  <si>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</si>
  <si>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</si>
  <si>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</si>
  <si>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</si>
  <si>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</si>
  <si>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</si>
  <si>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</si>
  <si>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</si>
  <si>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</si>
  <si>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</si>
  <si>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</si>
  <si>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</si>
  <si>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</si>
  <si>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</si>
  <si>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</si>
  <si>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</si>
  <si>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</si>
  <si>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</si>
  <si>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</si>
  <si>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</si>
  <si>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</si>
  <si>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</si>
  <si>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</si>
  <si>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</si>
  <si>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</si>
  <si>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</si>
  <si>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</si>
  <si>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</si>
  <si>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</si>
  <si>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</si>
  <si>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</si>
  <si>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</si>
  <si>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</si>
  <si>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</si>
  <si>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</si>
  <si>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</si>
  <si>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</si>
  <si>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</si>
  <si>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</si>
  <si>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</si>
  <si>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</si>
  <si>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</si>
  <si>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</si>
  <si>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</si>
  <si>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</si>
  <si>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</si>
  <si>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</si>
  <si>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</si>
  <si>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</si>
  <si>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</si>
  <si>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</si>
  <si>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</si>
  <si>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</si>
  <si>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</si>
  <si>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</si>
  <si>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</si>
  <si>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</si>
  <si>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</si>
  <si>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</si>
  <si>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</si>
  <si>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</si>
  <si>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</si>
  <si>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</si>
  <si>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</si>
  <si>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</si>
  <si>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</si>
  <si>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</si>
  <si>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</si>
  <si>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</si>
  <si>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</si>
  <si>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</si>
  <si>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</si>
  <si>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</si>
  <si>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</si>
  <si>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</si>
  <si>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</si>
  <si>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</si>
  <si>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</si>
  <si>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</si>
  <si>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</si>
  <si>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</si>
  <si>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</si>
  <si>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</si>
  <si>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</si>
  <si>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</si>
  <si>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</si>
  <si>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</si>
  <si>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</si>
  <si>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</si>
  <si>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</si>
  <si>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</si>
  <si>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</si>
  <si>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</si>
  <si>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</si>
  <si>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</si>
  <si>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</si>
  <si>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</si>
  <si>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</si>
  <si>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</si>
  <si>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</si>
  <si>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</si>
  <si>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</si>
  <si>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</si>
  <si>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</si>
  <si>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</si>
  <si>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</si>
  <si>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</si>
  <si>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</si>
  <si>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</si>
  <si>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</si>
  <si>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</si>
  <si>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</si>
  <si>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</si>
  <si>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</si>
  <si>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</si>
  <si>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</si>
  <si>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</si>
  <si>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</si>
  <si>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</si>
  <si>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</si>
  <si>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</si>
  <si>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</si>
  <si>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</si>
  <si>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</si>
  <si>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</si>
  <si>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</si>
  <si>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</si>
  <si>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</si>
  <si>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</si>
  <si>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</si>
  <si>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</si>
  <si>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</si>
  <si>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</si>
  <si>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</si>
  <si>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</si>
  <si>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</si>
  <si>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</si>
  <si>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</si>
  <si>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</si>
  <si>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</si>
  <si>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</si>
  <si>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</si>
  <si>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</si>
  <si>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</si>
  <si>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</si>
  <si>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</si>
  <si>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</si>
  <si>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</si>
  <si>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</si>
  <si>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</si>
  <si>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</si>
  <si>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</si>
  <si>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</si>
  <si>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</si>
  <si>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</si>
  <si>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</si>
  <si>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</si>
  <si>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</si>
  <si>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</si>
  <si>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</si>
  <si>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</si>
  <si>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</si>
  <si>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</si>
  <si>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</si>
  <si>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</si>
  <si>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</si>
  <si>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</si>
  <si>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</si>
  <si>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</si>
  <si>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</si>
  <si>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</si>
  <si>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</si>
  <si>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</si>
  <si>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</si>
  <si>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</si>
  <si>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</si>
  <si>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</si>
  <si>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</si>
  <si>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</si>
  <si>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</si>
  <si>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</si>
  <si>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</si>
  <si>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</si>
  <si>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</si>
  <si>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</si>
  <si>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</si>
  <si>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</si>
  <si>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</si>
  <si>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</si>
  <si>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</si>
  <si>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</si>
  <si>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</si>
  <si>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</si>
  <si>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</si>
  <si>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</si>
  <si>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</si>
  <si>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</si>
  <si>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</si>
  <si>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</si>
  <si>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</si>
  <si>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</si>
  <si>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</si>
  <si>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</si>
  <si>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</si>
  <si>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</si>
  <si>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</si>
  <si>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</si>
  <si>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</si>
  <si>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</si>
  <si>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</si>
  <si>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</si>
  <si>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</si>
  <si>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</si>
  <si>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</si>
  <si>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</si>
  <si>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</si>
  <si>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</si>
  <si>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</si>
  <si>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</si>
  <si>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</si>
  <si>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</si>
  <si>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</si>
  <si>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</si>
  <si>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</si>
  <si>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</si>
  <si>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</si>
  <si>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</si>
  <si>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</si>
  <si>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</si>
  <si>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</si>
  <si>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</si>
  <si>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</si>
  <si>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</si>
  <si>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</si>
  <si>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</si>
  <si>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</si>
  <si>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</si>
  <si>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</si>
  <si>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</si>
  <si>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</si>
  <si>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</si>
  <si>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</si>
  <si>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</si>
  <si>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</si>
  <si>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</si>
  <si>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</si>
  <si>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</si>
  <si>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</si>
  <si>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</si>
  <si>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</si>
  <si>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</si>
  <si>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</si>
  <si>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</si>
  <si>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</si>
  <si>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</si>
  <si>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</si>
  <si>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</si>
  <si>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</si>
  <si>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</si>
  <si>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</si>
  <si>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</si>
  <si>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</si>
  <si>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</si>
  <si>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</si>
  <si>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</si>
  <si>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</si>
  <si>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</si>
  <si>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</si>
  <si>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</si>
  <si>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</si>
  <si>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</si>
  <si>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</si>
  <si>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</si>
  <si>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</si>
  <si>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</si>
  <si>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</si>
  <si>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</si>
  <si>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</si>
  <si>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</si>
  <si>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</si>
  <si>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</si>
  <si>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</si>
  <si>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</si>
  <si>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</si>
  <si>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</si>
  <si>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</si>
  <si>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</si>
  <si>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</si>
  <si>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</si>
  <si>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</si>
  <si>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</si>
  <si>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</si>
  <si>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</si>
  <si>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</si>
  <si>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</si>
  <si>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</si>
  <si>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</si>
  <si>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</si>
  <si>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</si>
  <si>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</si>
  <si>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</si>
  <si>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</si>
  <si>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</si>
  <si>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</si>
  <si>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</si>
  <si>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</si>
  <si>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</si>
  <si>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</si>
  <si>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</si>
  <si>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</si>
  <si>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</si>
  <si>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</si>
  <si>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</si>
  <si>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</si>
  <si>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</si>
  <si>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</si>
  <si>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</si>
  <si>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</si>
  <si>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</si>
  <si>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</si>
  <si>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</si>
  <si>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</si>
  <si>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</si>
  <si>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</si>
  <si>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</si>
  <si>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</si>
  <si>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</si>
  <si>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</si>
  <si>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</si>
  <si>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</si>
  <si>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</si>
  <si>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</si>
  <si>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</si>
  <si>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</si>
  <si>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</si>
  <si>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</si>
  <si>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</si>
  <si>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</si>
  <si>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</si>
  <si>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</si>
  <si>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</si>
  <si>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</si>
  <si>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</si>
  <si>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</si>
  <si>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</si>
  <si>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</si>
  <si>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</si>
  <si>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</si>
  <si>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</si>
  <si>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</si>
  <si>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</si>
  <si>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</si>
  <si>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</si>
  <si>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</si>
  <si>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</si>
  <si>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</si>
  <si>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</si>
  <si>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</si>
  <si>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</si>
  <si>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</si>
  <si>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</si>
  <si>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</si>
  <si>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</si>
  <si>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</si>
  <si>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</si>
  <si>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</si>
  <si>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</si>
  <si>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</si>
  <si>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</si>
  <si>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</si>
  <si>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</si>
  <si>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</si>
  <si>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</si>
  <si>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</si>
  <si>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</si>
  <si>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</si>
  <si>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</si>
  <si>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</si>
  <si>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</si>
  <si>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</si>
  <si>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</si>
  <si>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</si>
  <si>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</si>
  <si>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</si>
  <si>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</si>
  <si>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</si>
  <si>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</si>
  <si>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</si>
  <si>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</si>
  <si>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</si>
  <si>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</si>
  <si>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</si>
  <si>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</si>
  <si>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</si>
  <si>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</si>
  <si>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</si>
  <si>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</si>
  <si>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</si>
  <si>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</si>
  <si>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</si>
  <si>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</si>
  <si>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</si>
  <si>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</si>
  <si>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</si>
  <si>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</si>
  <si>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</si>
  <si>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</si>
  <si>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</si>
  <si>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</si>
  <si>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</si>
  <si>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</si>
  <si>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</si>
  <si>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</si>
  <si>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</si>
  <si>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</si>
  <si>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</si>
  <si>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</si>
  <si>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</si>
  <si>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</si>
  <si>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</si>
  <si>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</si>
  <si>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</si>
  <si>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</si>
  <si>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</si>
  <si>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</si>
  <si>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</si>
  <si>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</si>
  <si>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</si>
  <si>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</si>
  <si>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</si>
  <si>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</si>
  <si>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</si>
  <si>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</si>
  <si>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</si>
  <si>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</si>
  <si>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</si>
  <si>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</si>
  <si>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</si>
  <si>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</si>
  <si>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</si>
  <si>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</si>
  <si>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</si>
  <si>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</si>
  <si>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</si>
  <si>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</si>
  <si>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</si>
  <si>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</si>
  <si>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</si>
  <si>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</si>
  <si>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</si>
  <si>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</si>
  <si>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</si>
  <si>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</si>
  <si>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</si>
  <si>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</si>
  <si>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</si>
  <si>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</si>
  <si>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</si>
  <si>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</si>
  <si>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</si>
  <si>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</si>
  <si>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</si>
  <si>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</si>
  <si>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</si>
  <si>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</si>
  <si>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</si>
  <si>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</si>
  <si>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</si>
  <si>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</si>
  <si>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</si>
  <si>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</si>
  <si>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</si>
  <si>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</si>
  <si>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</si>
  <si>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</si>
  <si>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</si>
  <si>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</si>
  <si>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</si>
  <si>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</si>
  <si>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</si>
  <si>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</si>
  <si>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</si>
  <si>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</si>
  <si>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</si>
  <si>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</si>
  <si>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</si>
  <si>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</si>
  <si>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</si>
  <si>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</si>
  <si>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</si>
  <si>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</si>
  <si>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</si>
  <si>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</si>
  <si>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</si>
  <si>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</si>
  <si>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</si>
  <si>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</si>
  <si>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</si>
  <si>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</si>
  <si>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</si>
  <si>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</si>
  <si>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</si>
  <si>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</si>
  <si>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</si>
  <si>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</si>
  <si>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</si>
  <si>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</si>
  <si>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</si>
  <si>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</si>
  <si>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</si>
  <si>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</si>
  <si>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</si>
  <si>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</si>
  <si>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</si>
  <si>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</si>
  <si>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</si>
  <si>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</si>
  <si>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</si>
  <si>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</si>
  <si>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</si>
  <si>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</si>
  <si>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</si>
  <si>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</si>
  <si>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</si>
  <si>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</si>
  <si>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</si>
  <si>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</si>
  <si>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</si>
  <si>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</si>
  <si>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</si>
  <si>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</si>
  <si>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</si>
  <si>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</si>
  <si>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</si>
  <si>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</si>
  <si>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</si>
  <si>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</si>
  <si>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</si>
  <si>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</si>
  <si>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</si>
  <si>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</si>
  <si>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</si>
  <si>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</si>
  <si>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</si>
  <si>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</si>
  <si>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</si>
  <si>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</si>
  <si>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</si>
  <si>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</si>
  <si>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</si>
  <si>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</si>
  <si>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</si>
  <si>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</si>
  <si>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</si>
  <si>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</si>
  <si>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</si>
  <si>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</si>
  <si>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</si>
  <si>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</si>
  <si>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</si>
  <si>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</si>
  <si>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</si>
  <si>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</si>
  <si>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</si>
  <si>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</si>
  <si>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</si>
  <si>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</si>
  <si>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</si>
  <si>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</si>
  <si>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</si>
  <si>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</si>
  <si>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</si>
  <si>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</si>
  <si>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</si>
  <si>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</si>
  <si>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</si>
  <si>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</si>
  <si>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</si>
  <si>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</si>
  <si>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</si>
  <si>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</si>
  <si>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</si>
  <si>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</si>
  <si>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</si>
  <si>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</si>
  <si>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</si>
  <si>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</si>
  <si>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</si>
  <si>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</si>
  <si>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</si>
  <si>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</si>
  <si>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</si>
  <si>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</si>
  <si>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</si>
  <si>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</si>
  <si>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</si>
  <si>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</si>
  <si>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</si>
  <si>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</si>
  <si>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</si>
  <si>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</si>
  <si>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</si>
  <si>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</si>
  <si>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</si>
  <si>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</si>
  <si>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</si>
  <si>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</si>
  <si>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</si>
  <si>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</si>
  <si>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</si>
  <si>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</si>
  <si>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</si>
  <si>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</si>
  <si>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</si>
  <si>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</si>
  <si>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</si>
  <si>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</si>
  <si>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</si>
  <si>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</si>
  <si>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</si>
  <si>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</si>
  <si>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</si>
  <si>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</si>
  <si>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</si>
  <si>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</si>
  <si>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</si>
  <si>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</si>
  <si>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</si>
  <si>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</si>
  <si>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</si>
  <si>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</si>
  <si>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</si>
  <si>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</si>
  <si>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</si>
  <si>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</si>
  <si>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</si>
  <si>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</si>
  <si>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</si>
  <si>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</si>
  <si>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</si>
  <si>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</si>
  <si>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</si>
  <si>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</si>
  <si>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</si>
  <si>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</si>
  <si>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</si>
  <si>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</si>
  <si>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</si>
  <si>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</si>
  <si>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</si>
  <si>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</si>
  <si>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</si>
  <si>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</si>
  <si>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</si>
  <si>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</si>
  <si>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</si>
  <si>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</si>
  <si>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</si>
  <si>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</si>
  <si>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</si>
  <si>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</si>
  <si>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</si>
  <si>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</si>
  <si>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</si>
  <si>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</si>
  <si>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</si>
  <si>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</si>
  <si>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</si>
  <si>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</si>
  <si>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</si>
  <si>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</si>
  <si>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</si>
  <si>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</si>
  <si>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</si>
  <si>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</si>
  <si>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</si>
  <si>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</si>
  <si>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</si>
  <si>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</si>
  <si>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</si>
  <si>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</si>
  <si>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</si>
  <si>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</si>
  <si>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</si>
  <si>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</si>
  <si>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</si>
  <si>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</si>
  <si>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</si>
  <si>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</si>
  <si>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</si>
  <si>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</si>
  <si>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</si>
  <si>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</si>
  <si>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</si>
  <si>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</si>
  <si>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</si>
  <si>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</si>
  <si>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</si>
  <si>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</si>
  <si>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</si>
  <si>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</si>
  <si>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</si>
  <si>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</si>
  <si>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</si>
  <si>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</si>
  <si>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</si>
  <si>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</si>
  <si>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</si>
  <si>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</si>
  <si>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</si>
  <si>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</si>
  <si>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</si>
  <si>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</si>
  <si>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</si>
  <si>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</si>
  <si>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</si>
  <si>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</si>
  <si>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</si>
  <si>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</si>
  <si>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</si>
  <si>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</si>
  <si>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</si>
  <si>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</si>
  <si>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</si>
  <si>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</si>
  <si>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</si>
  <si>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</si>
  <si>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</si>
  <si>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</si>
  <si>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</si>
  <si>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</si>
  <si>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</si>
  <si>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</si>
  <si>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</si>
  <si>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</si>
  <si>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</si>
  <si>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</si>
  <si>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</si>
  <si>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</si>
  <si>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</si>
  <si>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</si>
  <si>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</si>
  <si>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</si>
  <si>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</si>
  <si>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</si>
  <si>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</si>
  <si>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</si>
  <si>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</si>
  <si>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</si>
  <si>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</si>
  <si>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</si>
  <si>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</si>
  <si>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</si>
  <si>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</si>
  <si>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</si>
  <si>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</si>
  <si>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</si>
  <si>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</si>
  <si>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</si>
  <si>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</si>
  <si>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</si>
  <si>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</si>
  <si>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</si>
  <si>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</si>
  <si>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</si>
  <si>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</si>
  <si>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</si>
  <si>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</si>
  <si>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</si>
  <si>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</si>
  <si>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</si>
  <si>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</si>
  <si>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</si>
  <si>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</si>
  <si>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</si>
  <si>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</si>
  <si>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</si>
  <si>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</si>
  <si>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</si>
  <si>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</si>
  <si>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</si>
  <si>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</si>
  <si>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</si>
  <si>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</si>
  <si>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</si>
  <si>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</si>
  <si>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</si>
  <si>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</si>
  <si>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</si>
  <si>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</si>
  <si>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</si>
  <si>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</si>
  <si>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</si>
  <si>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</si>
  <si>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</si>
  <si>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</si>
  <si>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</si>
  <si>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</si>
  <si>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</si>
  <si>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</si>
  <si>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</si>
  <si>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</si>
  <si>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</si>
  <si>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</si>
  <si>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</si>
  <si>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</si>
  <si>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</si>
  <si>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</si>
  <si>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</si>
  <si>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</si>
  <si>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</si>
  <si>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</si>
  <si>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</si>
  <si>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</si>
  <si>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</si>
  <si>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</si>
  <si>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</si>
  <si>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</si>
  <si>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</si>
  <si>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</si>
  <si>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</si>
  <si>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</si>
  <si>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</si>
  <si>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</si>
  <si>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</si>
  <si>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</si>
  <si>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</si>
  <si>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</si>
  <si>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</si>
  <si>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</si>
  <si>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</si>
  <si>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</si>
  <si>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</si>
  <si>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</si>
  <si>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</si>
  <si>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</si>
  <si>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</si>
  <si>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</si>
  <si>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</si>
  <si>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</si>
  <si>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</si>
  <si>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</si>
  <si>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</si>
  <si>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</si>
  <si>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</si>
  <si>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</si>
  <si>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</si>
  <si>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</si>
  <si>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</si>
  <si>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</si>
  <si>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</si>
  <si>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</si>
  <si>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</si>
  <si>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</si>
  <si>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</si>
  <si>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</si>
  <si>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</si>
  <si>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</si>
  <si>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</si>
  <si>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</si>
  <si>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</si>
  <si>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</si>
  <si>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</si>
  <si>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</si>
  <si>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</si>
  <si>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</si>
  <si>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</si>
  <si>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</si>
  <si>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</si>
  <si>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</si>
  <si>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</si>
  <si>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</si>
  <si>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</si>
  <si>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</si>
  <si>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</si>
  <si>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</si>
  <si>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</si>
  <si>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</si>
  <si>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</si>
  <si>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</si>
  <si>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</si>
  <si>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</si>
  <si>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</si>
  <si>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</si>
  <si>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</si>
  <si>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</si>
  <si>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</si>
  <si>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</si>
  <si>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</si>
  <si>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</si>
  <si>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</si>
  <si>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</si>
  <si>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</si>
  <si>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</si>
  <si>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</si>
  <si>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</si>
  <si>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</si>
  <si>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</si>
  <si>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</si>
  <si>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</si>
  <si>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</si>
  <si>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</si>
  <si>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</si>
  <si>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</si>
  <si>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</si>
  <si>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</si>
  <si>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</si>
  <si>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</si>
  <si>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</si>
  <si>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</si>
  <si>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</si>
  <si>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</si>
  <si>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</si>
  <si>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</si>
  <si>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</si>
  <si>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</si>
  <si>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</si>
  <si>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</si>
  <si>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</si>
  <si>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</si>
  <si>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</si>
  <si>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</si>
  <si>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</si>
  <si>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</si>
  <si>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</si>
  <si>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</si>
  <si>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</si>
  <si>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</si>
  <si>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</si>
  <si>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</si>
  <si>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</si>
  <si>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</si>
  <si>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</si>
  <si>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</si>
  <si>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</si>
  <si>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</si>
  <si>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</si>
  <si>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</si>
  <si>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</si>
  <si>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</si>
  <si>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</si>
  <si>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</si>
  <si>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</si>
  <si>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</si>
  <si>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</si>
  <si>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</si>
  <si>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</si>
  <si>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</si>
  <si>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</si>
  <si>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</si>
  <si>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</si>
  <si>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</si>
  <si>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</si>
  <si>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</si>
  <si>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</si>
  <si>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</si>
  <si>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</si>
  <si>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</si>
  <si>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</si>
  <si>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</si>
  <si>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</si>
  <si>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</si>
  <si>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</si>
  <si>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</si>
  <si>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</si>
  <si>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</si>
  <si>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</si>
  <si>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</si>
  <si>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</si>
  <si>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</si>
  <si>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</si>
  <si>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</si>
  <si>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</si>
  <si>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</si>
  <si>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</si>
  <si>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</si>
  <si>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</si>
  <si>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</si>
  <si>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</si>
  <si>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</si>
  <si>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</si>
  <si>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</si>
  <si>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</si>
  <si>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</si>
  <si>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</si>
  <si>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</si>
  <si>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</si>
  <si>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</si>
  <si>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</si>
  <si>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</si>
  <si>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</si>
  <si>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</si>
  <si>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</si>
  <si>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</si>
  <si>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</si>
  <si>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</si>
  <si>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</si>
  <si>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</si>
  <si>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</si>
  <si>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</si>
  <si>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</si>
  <si>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</si>
  <si>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</si>
  <si>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</si>
  <si>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</si>
  <si>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</si>
  <si>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</si>
  <si>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</si>
  <si>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</si>
  <si>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</si>
  <si>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</si>
  <si>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</si>
  <si>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</si>
  <si>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</si>
  <si>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</si>
  <si>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</si>
  <si>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</si>
  <si>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</si>
  <si>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</si>
  <si>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</si>
  <si>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</si>
  <si>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</si>
  <si>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</si>
  <si>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</si>
  <si>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</si>
  <si>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</si>
  <si>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</si>
  <si>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</si>
  <si>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</si>
  <si>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</si>
  <si>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</si>
  <si>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</si>
  <si>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</si>
  <si>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</si>
  <si>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</si>
  <si>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</si>
  <si>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</si>
  <si>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</si>
  <si>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</si>
  <si>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</si>
  <si>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</si>
  <si>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</si>
  <si>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</si>
  <si>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</si>
  <si>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</si>
  <si>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</si>
  <si>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</si>
  <si>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</si>
  <si>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</si>
  <si>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</si>
  <si>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</si>
  <si>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</si>
  <si>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</si>
  <si>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</si>
  <si>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</si>
  <si>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</si>
  <si>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</si>
  <si>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</si>
  <si>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</si>
  <si>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</si>
  <si>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</si>
  <si>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</si>
  <si>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</si>
  <si>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</si>
  <si>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</si>
  <si>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</si>
  <si>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</si>
  <si>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</si>
  <si>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</si>
  <si>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</si>
  <si>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</si>
  <si>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</si>
  <si>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</si>
  <si>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</si>
  <si>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</si>
  <si>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</si>
  <si>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</si>
  <si>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</si>
  <si>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</si>
  <si>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</si>
  <si>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</si>
  <si>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</si>
  <si>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</si>
  <si>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</si>
  <si>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</si>
  <si>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</si>
  <si>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</si>
  <si>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</si>
  <si>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</si>
  <si>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</si>
  <si>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</si>
  <si>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</si>
  <si>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</si>
  <si>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</si>
  <si>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</si>
  <si>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</si>
  <si>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</si>
  <si>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</si>
  <si>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</si>
  <si>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</si>
  <si>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</si>
  <si>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</si>
  <si>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</si>
  <si>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</si>
  <si>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</si>
  <si>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</si>
  <si>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</si>
  <si>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</si>
  <si>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</si>
  <si>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</si>
  <si>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</si>
  <si>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</si>
  <si>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</si>
  <si>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</si>
  <si>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</si>
  <si>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</si>
  <si>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</si>
  <si>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</si>
  <si>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</si>
  <si>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</si>
  <si>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</si>
  <si>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</si>
  <si>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</si>
  <si>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</si>
  <si>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</si>
  <si>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</si>
  <si>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</si>
  <si>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</si>
  <si>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</si>
  <si>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</si>
  <si>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</si>
  <si>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</si>
  <si>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</si>
  <si>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</si>
  <si>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</si>
  <si>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</si>
  <si>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</si>
  <si>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</si>
  <si>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</si>
  <si>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</si>
  <si>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</si>
  <si>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</si>
  <si>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</si>
  <si>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</si>
  <si>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</si>
  <si>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</si>
  <si>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</si>
  <si>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</si>
  <si>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</si>
  <si>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</si>
  <si>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</si>
  <si>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</si>
  <si>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</si>
  <si>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</si>
  <si>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</si>
  <si>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</si>
  <si>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</si>
  <si>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</si>
  <si>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</si>
  <si>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</si>
  <si>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</si>
  <si>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</si>
  <si>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</si>
  <si>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</si>
  <si>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</si>
  <si>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</si>
  <si>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</si>
  <si>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</si>
  <si>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</si>
  <si>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</si>
  <si>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</si>
  <si>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</si>
  <si>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</si>
  <si>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</si>
  <si>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</si>
  <si>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</si>
  <si>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</si>
  <si>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</si>
  <si>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</si>
  <si>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</si>
  <si>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</si>
  <si>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</si>
  <si>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</si>
  <si>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</si>
  <si>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</si>
  <si>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</si>
  <si>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</si>
  <si>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</si>
  <si>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</si>
  <si>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</si>
  <si>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</si>
  <si>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</si>
  <si>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</si>
  <si>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</si>
  <si>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</si>
  <si>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</si>
  <si>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</si>
  <si>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</si>
  <si>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</si>
  <si>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</si>
  <si>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</si>
  <si>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</si>
  <si>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</si>
  <si>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</si>
  <si>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</si>
  <si>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</si>
  <si>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</si>
  <si>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</si>
  <si>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</si>
  <si>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</si>
  <si>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</si>
  <si>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</si>
  <si>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</si>
  <si>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</si>
  <si>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</si>
  <si>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</si>
  <si>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</si>
  <si>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</si>
  <si>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</si>
  <si>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</si>
  <si>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</si>
  <si>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</si>
  <si>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</si>
  <si>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</si>
  <si>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</si>
  <si>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</si>
  <si>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</si>
  <si>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</si>
  <si>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</si>
  <si>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</si>
  <si>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</si>
  <si>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</si>
  <si>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</si>
  <si>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</si>
  <si>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</si>
  <si>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</si>
  <si>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</si>
  <si>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</si>
  <si>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</si>
  <si>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</si>
  <si>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</si>
  <si>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</si>
  <si>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</si>
  <si>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</si>
  <si>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</si>
  <si>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</si>
  <si>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</si>
  <si>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</si>
  <si>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</si>
  <si>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</si>
  <si>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</si>
  <si>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</si>
  <si>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</si>
  <si>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</si>
  <si>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</si>
  <si>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</si>
  <si>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</si>
  <si>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</si>
  <si>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</si>
  <si>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</si>
  <si>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</si>
  <si>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</si>
  <si>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</si>
  <si>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</si>
  <si>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</si>
  <si>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</si>
  <si>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</si>
  <si>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</si>
  <si>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</si>
  <si>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</si>
  <si>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</si>
  <si>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</si>
  <si>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</si>
  <si>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</si>
  <si>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</si>
  <si>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</si>
  <si>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</si>
  <si>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</si>
  <si>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</si>
  <si>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</si>
  <si>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</si>
  <si>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</si>
  <si>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</si>
  <si>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</si>
  <si>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</si>
  <si>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</si>
  <si>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</si>
  <si>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</si>
  <si>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</si>
  <si>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</si>
  <si>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</si>
  <si>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</si>
  <si>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</si>
  <si>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</si>
  <si>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</si>
  <si>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</si>
  <si>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</si>
  <si>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</si>
  <si>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</si>
  <si>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</si>
  <si>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</si>
  <si>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</si>
  <si>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</si>
  <si>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</si>
  <si>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</si>
  <si>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</si>
  <si>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</si>
  <si>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</si>
  <si>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</si>
  <si>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</si>
  <si>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</si>
  <si>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</si>
  <si>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</si>
  <si>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</si>
  <si>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</si>
  <si>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</si>
  <si>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</si>
  <si>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</si>
  <si>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</si>
  <si>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</si>
  <si>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</si>
  <si>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</si>
  <si>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</si>
  <si>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</si>
  <si>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</si>
  <si>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</si>
  <si>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</si>
  <si>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</si>
  <si>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</si>
  <si>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</si>
  <si>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</si>
  <si>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</si>
  <si>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</si>
  <si>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</si>
  <si>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</si>
  <si>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</si>
  <si>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</si>
  <si>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</si>
  <si>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</si>
  <si>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</si>
  <si>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</si>
  <si>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</si>
  <si>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</si>
  <si>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</si>
  <si>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</si>
  <si>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</si>
  <si>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</si>
  <si>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</si>
  <si>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</si>
  <si>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</si>
  <si>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</si>
  <si>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</si>
  <si>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</si>
  <si>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</si>
  <si>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</si>
  <si>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</si>
  <si>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</si>
  <si>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</si>
  <si>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</si>
  <si>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</si>
  <si>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</si>
  <si>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</si>
  <si>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</si>
  <si>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</si>
  <si>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</si>
  <si>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</si>
  <si>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</si>
  <si>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</si>
  <si>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</si>
  <si>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</si>
  <si>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</si>
  <si>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</si>
  <si>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</si>
  <si>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</si>
  <si>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</si>
  <si>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</si>
  <si>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</si>
  <si>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</si>
  <si>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</si>
  <si>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</si>
  <si>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</si>
  <si>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</si>
  <si>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</si>
  <si>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</si>
  <si>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</si>
  <si>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</si>
  <si>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</si>
  <si>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</si>
  <si>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</si>
  <si>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</si>
  <si>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</si>
  <si>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</si>
  <si>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</si>
  <si>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</si>
  <si>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</si>
  <si>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</si>
  <si>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</si>
  <si>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</si>
  <si>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</si>
  <si>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</si>
  <si>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</si>
  <si>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</si>
  <si>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</si>
  <si>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</si>
  <si>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</si>
  <si>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</si>
  <si>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</si>
  <si>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</si>
  <si>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</si>
  <si>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</si>
  <si>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</si>
  <si>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</si>
  <si>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</si>
  <si>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</si>
  <si>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</si>
  <si>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</si>
  <si>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</si>
  <si>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</si>
  <si>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</si>
  <si>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</si>
  <si>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</si>
  <si>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</si>
  <si>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</si>
  <si>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</si>
  <si>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</si>
  <si>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</si>
  <si>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</si>
  <si>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</si>
  <si>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</si>
  <si>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</si>
  <si>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</si>
  <si>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</si>
  <si>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</si>
  <si>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</si>
  <si>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</si>
  <si>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</si>
  <si>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</si>
  <si>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</si>
  <si>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</si>
  <si>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</si>
  <si>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</si>
  <si>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</si>
  <si>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</si>
  <si>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</si>
  <si>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</si>
  <si>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</si>
  <si>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</si>
  <si>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</si>
  <si>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</si>
  <si>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</si>
  <si>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</si>
  <si>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</si>
  <si>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</si>
  <si>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</si>
  <si>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</si>
  <si>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</si>
  <si>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</si>
  <si>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</si>
  <si>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</si>
  <si>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</si>
  <si>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</si>
  <si>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</si>
  <si>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</si>
  <si>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</si>
  <si>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</si>
  <si>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</si>
  <si>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</si>
  <si>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</si>
  <si>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</si>
  <si>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</si>
  <si>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</si>
  <si>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</si>
  <si>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</si>
  <si>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</si>
  <si>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</si>
  <si>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</si>
  <si>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</si>
  <si>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</si>
  <si>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</si>
  <si>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</si>
  <si>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</si>
  <si>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</si>
  <si>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</si>
  <si>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</si>
  <si>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</si>
  <si>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</si>
  <si>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</si>
  <si>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</si>
  <si>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</si>
  <si>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</si>
  <si>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</si>
  <si>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</si>
  <si>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</si>
  <si>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</si>
  <si>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</si>
  <si>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</si>
  <si>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</si>
  <si>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</si>
  <si>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</si>
  <si>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</si>
  <si>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</si>
  <si>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</si>
  <si>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</si>
  <si>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</si>
  <si>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</si>
  <si>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</si>
  <si>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</si>
  <si>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</si>
  <si>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</si>
  <si>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</si>
  <si>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</si>
  <si>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</si>
  <si>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</si>
  <si>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</si>
  <si>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</si>
  <si>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</si>
  <si>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</si>
  <si>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</si>
  <si>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</si>
  <si>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</si>
  <si>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</si>
  <si>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</si>
  <si>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</si>
  <si>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</si>
  <si>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</si>
  <si>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</si>
  <si>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</si>
  <si>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</si>
  <si>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</si>
  <si>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</si>
  <si>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</si>
  <si>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</si>
  <si>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</si>
  <si>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</si>
  <si>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</si>
  <si>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</si>
  <si>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</si>
  <si>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</si>
  <si>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</si>
  <si>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</si>
  <si>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</si>
  <si>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</si>
  <si>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</si>
  <si>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</si>
  <si>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</si>
  <si>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</si>
  <si>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</si>
  <si>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</si>
  <si>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</si>
  <si>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</si>
  <si>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</si>
  <si>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</si>
  <si>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</si>
  <si>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</si>
  <si>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</si>
  <si>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</si>
  <si>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</si>
  <si>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</si>
  <si>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</si>
  <si>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</si>
  <si>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</si>
  <si>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</si>
  <si>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</si>
  <si>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</si>
  <si>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</si>
  <si>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</si>
  <si>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</si>
  <si>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</si>
  <si>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</si>
  <si>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</si>
  <si>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</si>
  <si>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</si>
  <si>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</si>
  <si>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</si>
  <si>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</si>
  <si>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</si>
  <si>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</si>
  <si>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</si>
  <si>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</si>
  <si>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</si>
  <si>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</si>
  <si>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</si>
  <si>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</si>
  <si>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</si>
  <si>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</si>
  <si>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</si>
  <si>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</si>
  <si>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</si>
  <si>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</si>
  <si>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</si>
  <si>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</si>
  <si>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</si>
  <si>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</si>
  <si>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</si>
  <si>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</si>
  <si>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</si>
  <si>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</si>
  <si>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</si>
  <si>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</si>
  <si>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</si>
  <si>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</si>
  <si>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</si>
  <si>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</si>
  <si>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</si>
  <si>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</si>
  <si>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</si>
  <si>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</si>
  <si>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</si>
  <si>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</si>
  <si>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</si>
  <si>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</si>
  <si>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</si>
  <si>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</si>
  <si>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</si>
  <si>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</si>
  <si>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</si>
  <si>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</si>
  <si>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</si>
  <si>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</si>
  <si>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</si>
  <si>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</si>
  <si>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</si>
  <si>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</si>
  <si>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</si>
  <si>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</si>
  <si>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</si>
  <si>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</si>
  <si>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</si>
  <si>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</si>
  <si>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</si>
  <si>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</si>
  <si>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</si>
  <si>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</si>
  <si>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</si>
  <si>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</si>
  <si>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</si>
  <si>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</si>
  <si>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</si>
  <si>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</si>
  <si>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</si>
  <si>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</si>
  <si>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</si>
  <si>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</si>
  <si>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</si>
  <si>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</si>
  <si>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</si>
  <si>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</si>
  <si>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</si>
  <si>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</si>
  <si>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</si>
  <si>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</si>
  <si>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</si>
  <si>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</si>
  <si>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</si>
  <si>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</si>
  <si>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</si>
  <si>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</si>
  <si>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</si>
  <si>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</si>
  <si>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</si>
  <si>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</si>
  <si>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</si>
  <si>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</si>
  <si>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</si>
  <si>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</si>
  <si>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</si>
  <si>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</si>
  <si>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</si>
  <si>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</si>
  <si>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</si>
  <si>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</si>
  <si>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</si>
  <si>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</si>
  <si>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</si>
  <si>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</si>
  <si>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</si>
  <si>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</si>
  <si>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</si>
  <si>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</si>
  <si>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</si>
  <si>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</si>
  <si>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</si>
  <si>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</si>
  <si>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</si>
  <si>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</si>
  <si>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</si>
  <si>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</si>
  <si>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</si>
  <si>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</si>
  <si>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</si>
  <si>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</si>
  <si>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</si>
  <si>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</si>
  <si>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</si>
  <si>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</si>
  <si>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</si>
  <si>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</si>
  <si>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</si>
  <si>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</si>
  <si>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</si>
  <si>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</si>
  <si>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</si>
  <si>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</si>
  <si>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</si>
  <si>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</si>
  <si>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</si>
  <si>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</si>
  <si>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</si>
  <si>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</si>
  <si>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</si>
  <si>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</si>
  <si>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</si>
  <si>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</si>
  <si>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</si>
  <si>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</si>
  <si>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</si>
  <si>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</si>
  <si>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</si>
  <si>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</si>
  <si>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</si>
  <si>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</si>
  <si>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</si>
  <si>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</si>
  <si>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</si>
  <si>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</si>
  <si>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</si>
  <si>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</si>
  <si>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</si>
  <si>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</si>
  <si>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</si>
  <si>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</si>
  <si>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</si>
  <si>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</si>
  <si>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</si>
  <si>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</si>
  <si>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</si>
  <si>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</si>
  <si>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</si>
  <si>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</si>
  <si>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</si>
  <si>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</si>
  <si>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</si>
  <si>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</si>
  <si>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</si>
  <si>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</si>
  <si>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</si>
  <si>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</si>
  <si>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</si>
  <si>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</si>
  <si>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</si>
  <si>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</si>
  <si>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</si>
  <si>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</si>
  <si>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</si>
  <si>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</si>
  <si>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</si>
  <si>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</si>
  <si>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</si>
  <si>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</si>
  <si>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</si>
  <si>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</si>
  <si>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</si>
  <si>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</si>
  <si>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</si>
  <si>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</si>
  <si>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</si>
  <si>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</si>
  <si>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</si>
  <si>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</si>
  <si>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</si>
  <si>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</si>
  <si>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</si>
  <si>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</si>
  <si>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</si>
  <si>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</si>
  <si>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</si>
  <si>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</si>
  <si>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</si>
  <si>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</si>
  <si>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</si>
  <si>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</si>
  <si>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</si>
  <si>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</si>
  <si>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</si>
  <si>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</si>
  <si>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</si>
  <si>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</si>
  <si>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</si>
  <si>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</si>
  <si>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</si>
  <si>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</si>
  <si>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</si>
  <si>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</si>
  <si>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</si>
  <si>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</si>
  <si>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</si>
  <si>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</si>
  <si>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</si>
  <si>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</si>
  <si>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</si>
  <si>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</si>
  <si>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</si>
  <si>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</si>
  <si>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</si>
  <si>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</si>
  <si>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</si>
  <si>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</si>
  <si>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</si>
  <si>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</si>
  <si>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</si>
  <si>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</si>
  <si>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</si>
  <si>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</si>
  <si>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</si>
  <si>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</si>
  <si>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</si>
  <si>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</si>
  <si>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</si>
  <si>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</si>
  <si>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</si>
  <si>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</si>
  <si>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</si>
  <si>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</si>
  <si>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</si>
  <si>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</si>
  <si>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</si>
  <si>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</si>
  <si>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</si>
  <si>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</si>
  <si>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</si>
  <si>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</si>
  <si>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</si>
  <si>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</si>
  <si>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</si>
  <si>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</si>
  <si>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</si>
  <si>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</si>
  <si>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</si>
  <si>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</si>
  <si>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</si>
  <si>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</si>
  <si>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</si>
  <si>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</si>
  <si>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</si>
  <si>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</si>
  <si>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</si>
  <si>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</si>
  <si>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</si>
  <si>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</si>
  <si>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</si>
  <si>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</si>
  <si>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</si>
  <si>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</si>
  <si>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</si>
  <si>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</si>
  <si>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</si>
  <si>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</si>
  <si>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</si>
  <si>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</si>
  <si>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</si>
  <si>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</si>
  <si>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</si>
  <si>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</si>
  <si>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</si>
  <si>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</si>
  <si>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</si>
  <si>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</si>
  <si>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</si>
  <si>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</si>
  <si>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</si>
  <si>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</si>
  <si>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</si>
  <si>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</si>
  <si>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</si>
  <si>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</si>
  <si>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</si>
  <si>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</si>
  <si>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</si>
  <si>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</si>
  <si>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</si>
  <si>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</si>
  <si>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</si>
  <si>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</si>
  <si>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</si>
  <si>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</si>
  <si>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</si>
  <si>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</si>
  <si>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</si>
  <si>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</si>
  <si>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</si>
  <si>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</si>
  <si>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</si>
  <si>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</si>
  <si>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</si>
  <si>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</si>
  <si>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</si>
  <si>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</si>
  <si>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</si>
  <si>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</si>
  <si>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</si>
  <si>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</si>
  <si>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</si>
  <si>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</si>
  <si>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</si>
  <si>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</si>
  <si>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</si>
  <si>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</si>
  <si>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</si>
  <si>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</si>
  <si>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</si>
  <si>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</si>
  <si>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</si>
  <si>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</si>
  <si>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</si>
  <si>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</si>
  <si>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</si>
  <si>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</si>
  <si>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</si>
  <si>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</si>
  <si>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</si>
  <si>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</si>
  <si>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</si>
  <si>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</si>
  <si>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</si>
  <si>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</si>
  <si>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</si>
  <si>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</si>
  <si>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</si>
  <si>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</si>
  <si>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</si>
  <si>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</si>
  <si>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</si>
  <si>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</si>
  <si>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</si>
  <si>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</si>
  <si>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</si>
  <si>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</si>
  <si>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</si>
  <si>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</si>
  <si>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</si>
  <si>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</si>
  <si>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</si>
  <si>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</si>
  <si>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</si>
  <si>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</si>
  <si>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</si>
  <si>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</si>
  <si>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</si>
  <si>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</si>
  <si>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</si>
  <si>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</si>
  <si>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</si>
  <si>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</si>
  <si>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</si>
  <si>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</si>
  <si>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</si>
  <si>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</si>
  <si>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</si>
  <si>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</si>
  <si>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</si>
  <si>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</si>
  <si>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</si>
  <si>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</si>
  <si>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</si>
  <si>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</si>
  <si>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</si>
  <si>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</si>
  <si>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</si>
  <si>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</si>
  <si>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</si>
  <si>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</si>
  <si>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</si>
  <si>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</si>
  <si>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</si>
  <si>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</si>
  <si>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</si>
  <si>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</si>
  <si>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</si>
  <si>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</si>
  <si>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</si>
  <si>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</si>
  <si>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</si>
  <si>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</si>
  <si>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</si>
  <si>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</si>
  <si>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</si>
  <si>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</si>
  <si>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</si>
  <si>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</si>
  <si>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</si>
  <si>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</si>
  <si>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</si>
  <si>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</si>
  <si>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</si>
  <si>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</si>
  <si>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</si>
  <si>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</si>
  <si>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</si>
  <si>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</si>
  <si>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</si>
  <si>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</si>
  <si>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</si>
  <si>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</si>
  <si>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</si>
  <si>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</si>
  <si>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</si>
  <si>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</si>
  <si>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</si>
  <si>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</si>
  <si>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</si>
  <si>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</si>
  <si>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</si>
  <si>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</si>
  <si>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</si>
  <si>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</si>
  <si>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</si>
  <si>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</si>
  <si>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</si>
  <si>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</si>
  <si>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</si>
  <si>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</si>
  <si>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</si>
  <si>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</si>
  <si>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</si>
  <si>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</si>
  <si>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</si>
  <si>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</si>
  <si>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</si>
  <si>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</si>
  <si>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</si>
  <si>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</si>
  <si>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</si>
  <si>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</si>
  <si>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</si>
  <si>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</si>
  <si>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</si>
  <si>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</si>
  <si>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</si>
  <si>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</si>
  <si>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</si>
  <si>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</si>
  <si>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</si>
  <si>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</si>
  <si>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</si>
  <si>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</si>
  <si>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</si>
  <si>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</si>
  <si>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</si>
  <si>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</si>
  <si>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</si>
  <si>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</si>
  <si>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</si>
  <si>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</si>
  <si>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</si>
  <si>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</si>
  <si>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</si>
  <si>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</si>
  <si>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</si>
  <si>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</si>
  <si>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</si>
  <si>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</si>
  <si>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</si>
  <si>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</si>
  <si>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</si>
  <si>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</si>
  <si>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</si>
  <si>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</si>
  <si>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</si>
  <si>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</si>
  <si>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</si>
  <si>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</si>
  <si>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</si>
  <si>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</si>
  <si>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</si>
  <si>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</si>
  <si>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</si>
  <si>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</si>
  <si>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</si>
  <si>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</si>
  <si>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</si>
  <si>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</si>
  <si>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</si>
  <si>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</si>
  <si>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</si>
  <si>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</si>
  <si>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</si>
  <si>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</si>
  <si>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</si>
  <si>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</si>
  <si>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</si>
  <si>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</si>
  <si>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</si>
  <si>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</si>
  <si>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</si>
  <si>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</si>
  <si>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</si>
  <si>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</si>
  <si>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</si>
  <si>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</si>
  <si>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</si>
  <si>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</si>
  <si>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</si>
  <si>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</si>
  <si>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</si>
  <si>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</si>
  <si>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</si>
  <si>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</si>
  <si>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</si>
  <si>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</si>
  <si>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</si>
  <si>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</si>
  <si>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</si>
  <si>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</si>
  <si>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</si>
  <si>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</si>
  <si>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</si>
  <si>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</si>
  <si>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</si>
  <si>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</si>
  <si>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</si>
  <si>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</si>
  <si>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</si>
  <si>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</si>
  <si>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</si>
  <si>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</si>
  <si>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</si>
  <si>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</si>
  <si>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</si>
  <si>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</si>
  <si>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</si>
  <si>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</si>
  <si>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</si>
  <si>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</si>
  <si>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</si>
  <si>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</si>
  <si>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</si>
  <si>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</si>
  <si>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</si>
  <si>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</si>
  <si>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</si>
  <si>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</si>
  <si>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</si>
  <si>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</si>
  <si>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</si>
  <si>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</si>
  <si>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</si>
  <si>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</si>
  <si>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</si>
  <si>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</si>
  <si>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</si>
  <si>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</si>
  <si>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</si>
  <si>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</si>
  <si>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</si>
  <si>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</si>
  <si>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</si>
  <si>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</si>
  <si>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</si>
  <si>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</si>
  <si>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</si>
  <si>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</si>
  <si>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</si>
  <si>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</si>
  <si>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</si>
  <si>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</si>
  <si>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</si>
  <si>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</si>
  <si>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</si>
  <si>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</si>
  <si>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</si>
  <si>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</si>
  <si>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</si>
  <si>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</si>
  <si>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</si>
  <si>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</si>
  <si>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</si>
  <si>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</si>
  <si>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</si>
  <si>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</si>
  <si>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</si>
  <si>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</si>
  <si>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</si>
  <si>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</si>
  <si>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</si>
  <si>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</si>
  <si>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</si>
  <si>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</si>
  <si>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</si>
  <si>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</si>
  <si>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</si>
  <si>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</si>
  <si>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</si>
  <si>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</si>
  <si>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</si>
  <si>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</si>
  <si>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</si>
  <si>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</si>
  <si>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</si>
  <si>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</si>
  <si>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</si>
  <si>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</si>
  <si>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</si>
  <si>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</si>
  <si>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</si>
  <si>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</si>
  <si>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</si>
  <si>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</si>
  <si>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</si>
  <si>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</si>
  <si>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</si>
  <si>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</si>
  <si>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</si>
  <si>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</si>
  <si>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</si>
  <si>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</si>
  <si>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</si>
  <si>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</si>
  <si>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</si>
  <si>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</si>
  <si>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</si>
  <si>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</si>
  <si>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</si>
  <si>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</si>
  <si>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</si>
  <si>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</si>
  <si>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</si>
  <si>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</si>
  <si>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</si>
  <si>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</si>
  <si>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</si>
  <si>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</si>
  <si>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</si>
  <si>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</si>
  <si>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</si>
  <si>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</si>
  <si>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</si>
  <si>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</si>
  <si>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</si>
  <si>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</si>
  <si>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</si>
  <si>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</si>
  <si>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</si>
  <si>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</si>
  <si>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</si>
  <si>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</si>
  <si>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</si>
  <si>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</si>
  <si>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</si>
  <si>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</si>
  <si>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</si>
  <si>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</si>
  <si>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</si>
  <si>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</si>
  <si>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</si>
  <si>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</si>
  <si>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</si>
  <si>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</si>
  <si>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</si>
  <si>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</si>
  <si>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</si>
  <si>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</si>
  <si>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</si>
  <si>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</si>
  <si>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</si>
  <si>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</si>
  <si>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</si>
  <si>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</si>
  <si>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</si>
  <si>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</si>
  <si>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</si>
  <si>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</si>
  <si>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</si>
  <si>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</si>
  <si>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</si>
  <si>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</si>
  <si>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</si>
  <si>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</si>
  <si>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</si>
  <si>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</si>
  <si>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</si>
  <si>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</si>
  <si>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</si>
  <si>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</si>
  <si>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</si>
  <si>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</si>
  <si>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</si>
  <si>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</si>
  <si>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</si>
  <si>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</si>
  <si>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</si>
  <si>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</si>
  <si>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</si>
  <si>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</si>
  <si>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</si>
  <si>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</si>
  <si>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</si>
  <si>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</si>
  <si>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</si>
  <si>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</si>
  <si>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</si>
  <si>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</si>
  <si>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</si>
  <si>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</si>
  <si>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</si>
  <si>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</si>
  <si>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</si>
  <si>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</si>
  <si>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</si>
  <si>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</si>
  <si>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</si>
  <si>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</si>
  <si>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</si>
  <si>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</si>
  <si>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</si>
  <si>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</si>
  <si>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</si>
  <si>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</si>
  <si>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</si>
  <si>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</si>
  <si>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</si>
  <si>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</si>
  <si>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</si>
  <si>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</si>
  <si>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</si>
  <si>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</si>
  <si>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</si>
  <si>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</si>
  <si>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</si>
  <si>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</si>
  <si>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</si>
  <si>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</si>
  <si>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</si>
  <si>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</si>
  <si>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</si>
  <si>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</si>
  <si>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</si>
  <si>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</si>
  <si>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</si>
  <si>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</si>
  <si>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</si>
  <si>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</si>
  <si>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</si>
  <si>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</si>
  <si>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</si>
  <si>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</si>
  <si>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</si>
  <si>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</si>
  <si>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</si>
  <si>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</si>
  <si>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</si>
  <si>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</si>
  <si>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</si>
  <si>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</si>
  <si>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</si>
  <si>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</si>
  <si>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</si>
  <si>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</si>
  <si>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</si>
  <si>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</si>
  <si>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</si>
  <si>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</si>
  <si>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</si>
  <si>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</si>
  <si>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</si>
  <si>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</si>
  <si>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</si>
  <si>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</si>
  <si>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</si>
  <si>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</si>
  <si>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</si>
  <si>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</si>
  <si>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</si>
  <si>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</si>
  <si>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</si>
  <si>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</si>
  <si>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</si>
  <si>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</si>
  <si>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</si>
  <si>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</si>
  <si>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</si>
  <si>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</si>
  <si>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</si>
  <si>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</si>
  <si>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</si>
  <si>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</si>
  <si>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</si>
  <si>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</si>
  <si>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</si>
  <si>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</si>
  <si>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</si>
  <si>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</si>
  <si>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</si>
  <si>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</si>
  <si>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</si>
  <si>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</si>
  <si>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</si>
  <si>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</si>
  <si>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</si>
  <si>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</si>
  <si>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</si>
  <si>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</si>
  <si>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</si>
  <si>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</si>
  <si>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</si>
  <si>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</si>
  <si>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</si>
  <si>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</si>
  <si>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</si>
  <si>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</si>
  <si>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</si>
  <si>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</si>
  <si>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</si>
  <si>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</si>
  <si>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</si>
  <si>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</si>
  <si>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</si>
  <si>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</si>
  <si>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</si>
  <si>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</si>
  <si>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</si>
  <si>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</si>
  <si>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</si>
  <si>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</si>
  <si>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</si>
  <si>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</si>
  <si>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</si>
  <si>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</si>
  <si>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</si>
  <si>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</si>
  <si>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</si>
  <si>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</si>
  <si>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</si>
  <si>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</si>
  <si>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</si>
  <si>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</si>
  <si>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</si>
  <si>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</si>
  <si>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</si>
  <si>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</si>
  <si>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</si>
  <si>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</si>
  <si>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</si>
  <si>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</si>
  <si>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</si>
  <si>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</si>
  <si>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</si>
  <si>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</si>
  <si>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</si>
  <si>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</si>
  <si>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</si>
  <si>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</si>
  <si>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</si>
  <si>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</si>
  <si>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</si>
  <si>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</si>
  <si>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</si>
  <si>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</si>
  <si>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</si>
  <si>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</si>
  <si>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</si>
  <si>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</si>
  <si>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</si>
  <si>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</si>
  <si>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</si>
  <si>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</si>
  <si>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</si>
  <si>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</si>
  <si>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</si>
  <si>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</si>
  <si>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</si>
  <si>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</si>
  <si>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</si>
  <si>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</si>
  <si>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</si>
  <si>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</si>
  <si>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</si>
  <si>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</si>
  <si>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</si>
  <si>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</si>
  <si>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</si>
  <si>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</si>
  <si>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</si>
  <si>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</si>
  <si>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</si>
  <si>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</si>
  <si>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</si>
  <si>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</si>
  <si>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</si>
  <si>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</si>
  <si>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</si>
  <si>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</si>
  <si>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</si>
  <si>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</si>
  <si>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</si>
  <si>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</si>
  <si>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</si>
  <si>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</si>
  <si>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</si>
  <si>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</si>
  <si>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</si>
  <si>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</si>
  <si>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</si>
  <si>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</si>
  <si>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</si>
  <si>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</si>
  <si>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</si>
  <si>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</si>
  <si>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</si>
  <si>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</si>
  <si>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</si>
  <si>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</si>
  <si>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</si>
  <si>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</si>
  <si>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</si>
  <si>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</si>
  <si>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</si>
  <si>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</si>
  <si>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</si>
  <si>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</si>
  <si>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</si>
  <si>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</si>
  <si>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</si>
  <si>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</si>
  <si>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</si>
  <si>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</si>
  <si>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</si>
  <si>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</si>
  <si>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</si>
  <si>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</si>
  <si>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</si>
  <si>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</si>
  <si>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</si>
  <si>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</si>
  <si>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</si>
  <si>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</si>
  <si>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</si>
  <si>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</si>
  <si>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</si>
  <si>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</si>
  <si>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</si>
  <si>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</si>
  <si>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</si>
  <si>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</si>
  <si>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</si>
  <si>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</si>
  <si>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</si>
  <si>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</si>
  <si>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</si>
  <si>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</si>
  <si>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</si>
  <si>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</si>
  <si>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</si>
  <si>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</si>
  <si>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</si>
  <si>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</si>
  <si>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</si>
  <si>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</si>
  <si>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</si>
  <si>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</si>
  <si>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</si>
  <si>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</si>
  <si>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</si>
  <si>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</si>
  <si>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</si>
  <si>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</si>
  <si>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</si>
  <si>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</si>
  <si>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</si>
  <si>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</si>
  <si>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</si>
  <si>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</si>
  <si>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</si>
  <si>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</si>
  <si>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</si>
  <si>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</si>
  <si>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</si>
  <si>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</si>
  <si>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</si>
  <si>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</si>
  <si>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</si>
  <si>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</si>
  <si>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</si>
  <si>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</si>
  <si>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</si>
  <si>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</si>
  <si>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</si>
  <si>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</si>
  <si>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</si>
  <si>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</si>
  <si>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</si>
  <si>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</si>
  <si>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</si>
  <si>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</si>
  <si>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</si>
  <si>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</si>
  <si>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</si>
  <si>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</si>
  <si>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</si>
  <si>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</si>
  <si>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</si>
  <si>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</si>
  <si>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</si>
  <si>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</si>
  <si>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</si>
  <si>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</si>
  <si>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</si>
  <si>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</si>
  <si>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</si>
  <si>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</si>
  <si>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</si>
  <si>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</si>
  <si>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</si>
  <si>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</si>
  <si>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</si>
  <si>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</si>
  <si>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</si>
  <si>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</si>
  <si>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</si>
  <si>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</si>
  <si>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</si>
  <si>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</si>
  <si>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</si>
  <si>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</si>
  <si>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</si>
  <si>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</si>
  <si>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</si>
  <si>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</si>
  <si>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</si>
  <si>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</si>
  <si>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</si>
  <si>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</si>
  <si>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</si>
  <si>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</si>
  <si>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</si>
  <si>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</si>
  <si>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</si>
  <si>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</si>
  <si>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</si>
  <si>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</si>
  <si>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</si>
  <si>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</si>
  <si>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</si>
  <si>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</si>
  <si>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</si>
  <si>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</si>
  <si>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</si>
  <si>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</si>
  <si>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</si>
  <si>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</si>
  <si>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</si>
  <si>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</si>
  <si>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</si>
  <si>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</si>
  <si>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</si>
  <si>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</si>
  <si>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</si>
  <si>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</si>
  <si>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</si>
  <si>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</si>
  <si>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</si>
  <si>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</si>
  <si>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</si>
  <si>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</si>
  <si>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</si>
  <si>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</si>
  <si>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</si>
  <si>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</si>
  <si>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</si>
  <si>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</si>
  <si>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</si>
  <si>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</si>
  <si>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</si>
  <si>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</si>
  <si>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</si>
  <si>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</si>
  <si>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</si>
  <si>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</si>
  <si>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</si>
  <si>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</si>
  <si>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</si>
  <si>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</si>
  <si>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</si>
  <si>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</si>
  <si>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</si>
  <si>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</si>
  <si>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</si>
  <si>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</si>
  <si>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</si>
  <si>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</si>
  <si>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</si>
  <si>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</si>
  <si>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</si>
  <si>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</si>
  <si>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</si>
  <si>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</si>
  <si>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</si>
  <si>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</si>
  <si>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</si>
  <si>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</si>
  <si>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</si>
  <si>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</si>
  <si>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</si>
  <si>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</si>
  <si>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</si>
  <si>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</si>
  <si>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</si>
  <si>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</si>
  <si>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</si>
  <si>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</si>
  <si>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</si>
  <si>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</si>
  <si>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</si>
  <si>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</si>
  <si>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</si>
  <si>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</si>
  <si>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</si>
  <si>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</si>
  <si>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</si>
  <si>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</si>
  <si>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</si>
  <si>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</si>
  <si>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</si>
  <si>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</si>
  <si>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</si>
  <si>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</si>
  <si>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</si>
  <si>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</si>
  <si>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</si>
  <si>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</si>
  <si>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</si>
  <si>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</si>
  <si>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</si>
  <si>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</si>
  <si>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</si>
  <si>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</si>
  <si>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</si>
  <si>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</si>
  <si>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</si>
  <si>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</si>
  <si>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</si>
  <si>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</si>
  <si>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</si>
  <si>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</si>
  <si>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</si>
  <si>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</si>
  <si>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</si>
  <si>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</si>
  <si>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</si>
  <si>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</si>
  <si>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</si>
  <si>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</si>
  <si>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</si>
  <si>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</si>
  <si>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</si>
  <si>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</si>
  <si>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</si>
  <si>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</si>
  <si>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</si>
  <si>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</si>
  <si>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</si>
  <si>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</si>
  <si>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</si>
  <si>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</si>
  <si>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</si>
  <si>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</si>
  <si>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</si>
  <si>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</si>
  <si>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</si>
  <si>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</si>
  <si>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</si>
  <si>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</si>
  <si>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</si>
  <si>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</si>
  <si>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</si>
  <si>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</si>
  <si>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</si>
  <si>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</si>
  <si>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</si>
  <si>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</si>
  <si>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</si>
  <si>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</si>
  <si>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</si>
  <si>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</si>
  <si>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</si>
  <si>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</si>
  <si>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</si>
  <si>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</si>
  <si>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</si>
  <si>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</si>
  <si>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</si>
  <si>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</si>
  <si>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</si>
  <si>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</si>
  <si>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</si>
  <si>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</si>
  <si>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</si>
  <si>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</si>
  <si>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</si>
  <si>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</si>
  <si>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</si>
  <si>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</si>
  <si>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</si>
  <si>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</si>
  <si>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</si>
  <si>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</si>
  <si>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</si>
  <si>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</si>
  <si>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</si>
  <si>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</si>
  <si>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</si>
  <si>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</si>
  <si>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</si>
  <si>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</si>
  <si>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</si>
  <si>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</si>
  <si>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</si>
  <si>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</si>
  <si>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</si>
  <si>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</si>
  <si>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</si>
  <si>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</si>
  <si>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</si>
  <si>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</si>
  <si>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</si>
  <si>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</si>
  <si>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</si>
  <si>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</si>
  <si>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</si>
  <si>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</si>
  <si>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</si>
  <si>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</si>
  <si>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</si>
  <si>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</si>
  <si>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</si>
  <si>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</si>
  <si>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</si>
  <si>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</si>
  <si>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</si>
  <si>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</si>
  <si>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</si>
  <si>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</si>
  <si>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</si>
  <si>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</si>
  <si>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</si>
  <si>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</si>
  <si>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</si>
  <si>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</si>
  <si>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</si>
  <si>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</si>
  <si>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</si>
  <si>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</si>
  <si>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</si>
  <si>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</si>
  <si>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</si>
  <si>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</si>
  <si>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</si>
  <si>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</si>
  <si>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</si>
  <si>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</si>
  <si>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</si>
  <si>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</si>
  <si>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</si>
  <si>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</si>
  <si>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</si>
  <si>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</si>
  <si>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</si>
  <si>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</si>
  <si>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</si>
  <si>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</si>
  <si>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</si>
  <si>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</si>
  <si>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</si>
  <si>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</si>
  <si>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</si>
  <si>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</si>
  <si>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</si>
  <si>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</si>
  <si>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</si>
  <si>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</si>
  <si>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</si>
  <si>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</si>
  <si>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</si>
  <si>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</si>
  <si>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</si>
  <si>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</si>
  <si>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</si>
  <si>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</si>
  <si>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</si>
  <si>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</si>
  <si>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</si>
  <si>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</si>
  <si>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</si>
  <si>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</si>
  <si>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</si>
  <si>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</si>
  <si>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</si>
  <si>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</si>
  <si>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</si>
  <si>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</si>
  <si>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</si>
  <si>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</si>
  <si>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</si>
  <si>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</si>
  <si>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</si>
  <si>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</si>
  <si>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</si>
  <si>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</si>
  <si>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</si>
  <si>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</si>
  <si>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</si>
  <si>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</si>
  <si>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</si>
  <si>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</si>
  <si>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</si>
  <si>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</si>
  <si>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</si>
  <si>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</si>
  <si>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</si>
  <si>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</si>
  <si>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</si>
  <si>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</si>
  <si>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</si>
  <si>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</si>
  <si>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</si>
  <si>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</si>
  <si>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</si>
  <si>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</si>
  <si>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</si>
  <si>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</si>
  <si>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</si>
  <si>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</si>
  <si>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</si>
  <si>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</si>
  <si>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</si>
  <si>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</si>
  <si>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</si>
  <si>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</si>
  <si>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</si>
  <si>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</si>
  <si>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</si>
  <si>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</si>
  <si>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</si>
  <si>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</si>
  <si>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</si>
  <si>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</si>
  <si>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</si>
  <si>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</si>
  <si>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</si>
  <si>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</si>
  <si>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</si>
  <si>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</si>
  <si>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</si>
  <si>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</si>
  <si>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</si>
  <si>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</si>
  <si>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</si>
  <si>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</si>
  <si>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</si>
  <si>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</si>
  <si>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</si>
  <si>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</si>
  <si>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</si>
  <si>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</si>
  <si>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</si>
  <si>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</si>
  <si>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</si>
  <si>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</si>
  <si>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</si>
  <si>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</si>
  <si>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</si>
  <si>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</si>
  <si>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</si>
  <si>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</si>
  <si>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</si>
  <si>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</si>
  <si>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</si>
  <si>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</si>
  <si>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</si>
  <si>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</si>
  <si>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</si>
  <si>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</si>
  <si>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</si>
  <si>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</si>
  <si>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</si>
  <si>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</si>
  <si>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</si>
  <si>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</si>
  <si>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</si>
  <si>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</si>
  <si>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</si>
  <si>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</si>
  <si>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</si>
  <si>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</si>
  <si>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</si>
  <si>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</si>
  <si>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</si>
  <si>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</si>
  <si>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</si>
  <si>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</si>
  <si>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</si>
  <si>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</si>
  <si>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</si>
  <si>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</si>
  <si>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</si>
  <si>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</si>
  <si>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</si>
  <si>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</si>
  <si>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</si>
  <si>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</si>
  <si>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</si>
  <si>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</si>
  <si>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</si>
  <si>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</si>
  <si>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</si>
  <si>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</si>
  <si>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</si>
  <si>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</si>
  <si>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</si>
  <si>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</si>
  <si>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</si>
  <si>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</si>
  <si>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</si>
  <si>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</si>
  <si>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</si>
  <si>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</si>
  <si>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</si>
  <si>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</si>
  <si>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</si>
  <si>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</si>
  <si>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</si>
  <si>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</si>
  <si>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</si>
  <si>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</si>
  <si>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</si>
  <si>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</si>
  <si>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</si>
  <si>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</si>
  <si>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</si>
  <si>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</si>
  <si>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</si>
  <si>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</si>
  <si>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</si>
  <si>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</si>
  <si>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</si>
  <si>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</si>
  <si>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</si>
  <si>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</si>
  <si>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</si>
  <si>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</si>
  <si>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</si>
  <si>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</si>
  <si>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</si>
  <si>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</si>
  <si>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</si>
  <si>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</si>
  <si>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</si>
  <si>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</si>
  <si>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</si>
  <si>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</si>
  <si>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</si>
  <si>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</si>
  <si>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</si>
  <si>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</si>
  <si>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</si>
  <si>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</si>
  <si>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</si>
  <si>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</si>
  <si>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</si>
  <si>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</si>
  <si>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</si>
  <si>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</si>
  <si>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</si>
  <si>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</si>
  <si>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</si>
  <si>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</si>
  <si>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</si>
  <si>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</si>
  <si>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</si>
  <si>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</si>
  <si>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</si>
  <si>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</si>
  <si>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</si>
  <si>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</si>
  <si>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</si>
  <si>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</si>
  <si>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</si>
  <si>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</si>
  <si>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</si>
  <si>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</si>
  <si>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</si>
  <si>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</si>
  <si>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</si>
  <si>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</si>
  <si>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</si>
  <si>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</si>
  <si>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</si>
  <si>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</si>
  <si>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</si>
  <si>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</si>
  <si>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</si>
  <si>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</si>
  <si>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</si>
  <si>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</si>
  <si>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</si>
  <si>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</si>
  <si>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</si>
  <si>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</si>
  <si>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</si>
  <si>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</si>
  <si>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</si>
  <si>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</si>
  <si>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</si>
  <si>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</si>
  <si>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</si>
  <si>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</si>
  <si>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</si>
  <si>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</si>
  <si>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</si>
  <si>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</si>
  <si>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</si>
  <si>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</si>
  <si>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</si>
  <si>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</si>
  <si>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</si>
  <si>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</si>
  <si>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</si>
  <si>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</si>
  <si>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</si>
  <si>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</si>
  <si>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</si>
  <si>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</si>
  <si>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</si>
  <si>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</si>
  <si>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</si>
  <si>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</si>
  <si>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</si>
  <si>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</si>
  <si>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</si>
  <si>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</si>
  <si>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</si>
  <si>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</si>
  <si>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</si>
  <si>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</si>
  <si>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</si>
  <si>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</si>
  <si>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</si>
  <si>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</si>
  <si>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</si>
  <si>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</si>
  <si>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</si>
  <si>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</si>
  <si>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</si>
  <si>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</si>
  <si>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</si>
  <si>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</si>
  <si>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</si>
  <si>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</si>
  <si>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</si>
  <si>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</si>
  <si>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</si>
  <si>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</si>
  <si>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</si>
  <si>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</si>
  <si>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</si>
  <si>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</si>
  <si>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</si>
  <si>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</si>
  <si>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</si>
  <si>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</si>
  <si>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</si>
  <si>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</si>
  <si>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</si>
  <si>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</si>
  <si>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</si>
  <si>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</si>
  <si>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</si>
  <si>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</si>
  <si>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</si>
  <si>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</si>
  <si>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</si>
  <si>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</si>
  <si>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</si>
  <si>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</si>
  <si>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</si>
  <si>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</si>
  <si>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</si>
  <si>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</si>
  <si>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</si>
  <si>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</si>
  <si>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</si>
  <si>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</si>
  <si>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</si>
  <si>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</si>
  <si>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</si>
  <si>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</si>
  <si>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</si>
  <si>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</si>
  <si>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</si>
  <si>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</si>
  <si>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</si>
  <si>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</si>
  <si>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</si>
  <si>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</si>
  <si>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</si>
  <si>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</si>
  <si>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</si>
  <si>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</si>
  <si>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</si>
  <si>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</si>
  <si>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</si>
  <si>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</si>
  <si>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</si>
  <si>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</si>
  <si>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</si>
  <si>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</si>
  <si>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</si>
  <si>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</si>
  <si>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</si>
  <si>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</si>
  <si>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</si>
  <si>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</si>
  <si>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</si>
  <si>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</si>
  <si>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</si>
  <si>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</si>
  <si>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</si>
  <si>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</si>
  <si>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</si>
  <si>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</si>
  <si>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</si>
  <si>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</si>
  <si>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</si>
  <si>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</si>
  <si>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</si>
  <si>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</si>
  <si>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</si>
  <si>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</si>
  <si>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</si>
  <si>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</si>
  <si>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</si>
  <si>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</si>
  <si>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</si>
  <si>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</si>
  <si>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</si>
  <si>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</si>
  <si>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</si>
  <si>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</si>
  <si>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</si>
  <si>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</si>
  <si>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</si>
  <si>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</si>
  <si>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</si>
  <si>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</si>
  <si>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</si>
  <si>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</si>
  <si>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</si>
  <si>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</si>
  <si>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</si>
  <si>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</si>
  <si>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</si>
  <si>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</si>
  <si>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</si>
  <si>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</si>
  <si>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</si>
  <si>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</si>
  <si>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</si>
  <si>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</si>
  <si>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</si>
  <si>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</si>
  <si>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</si>
  <si>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</si>
  <si>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</si>
  <si>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</si>
  <si>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</si>
  <si>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</si>
  <si>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</si>
  <si>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</si>
  <si>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</si>
  <si>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</si>
  <si>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</si>
  <si>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</si>
  <si>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</si>
  <si>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</si>
  <si>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</si>
  <si>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</si>
  <si>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</si>
  <si>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</si>
  <si>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</si>
  <si>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</si>
  <si>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</si>
  <si>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</si>
  <si>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</si>
  <si>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</si>
  <si>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</si>
  <si>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</si>
  <si>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</si>
  <si>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</si>
  <si>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</si>
  <si>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</si>
  <si>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</si>
  <si>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</si>
  <si>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</si>
  <si>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</si>
  <si>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</si>
  <si>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</si>
  <si>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</si>
  <si>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</si>
  <si>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</si>
  <si>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</si>
  <si>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</si>
  <si>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</si>
  <si>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</si>
  <si>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</si>
  <si>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</si>
  <si>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</si>
  <si>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</si>
  <si>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</si>
  <si>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</si>
  <si>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</si>
  <si>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</si>
  <si>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</si>
  <si>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</si>
  <si>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</si>
  <si>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</si>
  <si>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</si>
  <si>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</si>
  <si>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</si>
  <si>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</si>
  <si>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</si>
  <si>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</si>
  <si>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</si>
  <si>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</si>
  <si>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</si>
  <si>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</si>
  <si>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</si>
  <si>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</si>
  <si>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</si>
  <si>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</si>
  <si>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</si>
  <si>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</si>
  <si>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</si>
  <si>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</si>
  <si>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</si>
  <si>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</si>
  <si>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</si>
  <si>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</si>
  <si>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</si>
  <si>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</si>
  <si>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</si>
  <si>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</si>
  <si>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</si>
  <si>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</si>
  <si>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</si>
  <si>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</si>
  <si>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</si>
  <si>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</si>
  <si>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</si>
  <si>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</si>
  <si>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</si>
  <si>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</si>
  <si>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</si>
  <si>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</si>
  <si>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</si>
  <si>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</si>
  <si>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</si>
  <si>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</si>
  <si>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</si>
  <si>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</si>
  <si>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</si>
  <si>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</si>
  <si>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</si>
  <si>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</si>
  <si>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</si>
  <si>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</si>
  <si>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</si>
  <si>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</si>
  <si>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</si>
  <si>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</si>
  <si>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</si>
  <si>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</si>
  <si>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</si>
  <si>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</si>
  <si>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</si>
  <si>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</si>
  <si>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</si>
  <si>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</si>
  <si>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</si>
  <si>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</si>
  <si>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</si>
  <si>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</si>
  <si>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</si>
  <si>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</si>
  <si>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</si>
  <si>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</si>
  <si>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</si>
  <si>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</si>
  <si>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</si>
  <si>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</si>
  <si>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</si>
  <si>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</si>
  <si>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</si>
  <si>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</si>
  <si>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</si>
  <si>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</si>
  <si>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</si>
  <si>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</si>
  <si>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</si>
  <si>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</si>
  <si>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</si>
  <si>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</si>
  <si>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</si>
  <si>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</si>
  <si>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</si>
  <si>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</si>
  <si>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</si>
  <si>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</si>
  <si>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</si>
  <si>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</si>
  <si>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</si>
  <si>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</si>
  <si>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</si>
  <si>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</si>
  <si>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</si>
  <si>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</si>
  <si>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</si>
  <si>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</si>
  <si>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</si>
  <si>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</si>
  <si>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</si>
  <si>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</si>
  <si>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</si>
  <si>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</si>
  <si>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</si>
  <si>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</si>
  <si>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</si>
  <si>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</si>
  <si>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</si>
  <si>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</si>
  <si>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</si>
  <si>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</si>
  <si>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</si>
  <si>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</si>
  <si>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</si>
  <si>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</si>
  <si>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</si>
  <si>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</si>
  <si>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</si>
  <si>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</si>
  <si>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</si>
  <si>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</si>
  <si>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</si>
  <si>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</si>
  <si>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</si>
  <si>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</si>
  <si>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</si>
  <si>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</si>
  <si>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</si>
  <si>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</si>
  <si>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</si>
  <si>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</si>
  <si>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</si>
  <si>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</si>
  <si>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</si>
  <si>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</si>
  <si>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</si>
  <si>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</si>
  <si>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</si>
  <si>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</si>
  <si>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</si>
  <si>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</si>
  <si>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</si>
  <si>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</si>
  <si>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</si>
  <si>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</si>
  <si>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</si>
  <si>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</si>
  <si>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</si>
  <si>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</si>
  <si>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</si>
  <si>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</si>
  <si>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</si>
  <si>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</si>
  <si>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</si>
  <si>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</si>
  <si>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</si>
  <si>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</si>
  <si>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</si>
  <si>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</si>
  <si>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</si>
  <si>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</si>
  <si>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</si>
  <si>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</si>
  <si>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</si>
  <si>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</si>
  <si>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</si>
  <si>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</si>
  <si>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</si>
  <si>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</si>
  <si>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</si>
  <si>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</si>
  <si>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</si>
  <si>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</si>
  <si>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</si>
  <si>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</si>
  <si>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</si>
  <si>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</si>
  <si>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</si>
  <si>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</si>
  <si>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</si>
  <si>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</si>
  <si>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</si>
  <si>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</si>
  <si>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</si>
  <si>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</si>
  <si>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</si>
  <si>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</si>
  <si>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</si>
  <si>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</si>
  <si>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</si>
  <si>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</si>
  <si>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</si>
  <si>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</si>
  <si>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</si>
  <si>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</si>
  <si>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</si>
  <si>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</si>
  <si>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</si>
  <si>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</si>
  <si>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</si>
  <si>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</si>
  <si>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</si>
  <si>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</si>
  <si>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</si>
  <si>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</si>
  <si>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</si>
  <si>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</si>
  <si>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</si>
  <si>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</si>
  <si>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</si>
  <si>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</si>
  <si>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</si>
  <si>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</si>
  <si>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</si>
  <si>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</si>
  <si>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</si>
  <si>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</si>
  <si>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</si>
  <si>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</si>
  <si>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</si>
  <si>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</si>
  <si>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</si>
  <si>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</si>
  <si>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</si>
  <si>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</si>
  <si>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</si>
  <si>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</si>
  <si>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</si>
  <si>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</si>
  <si>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</si>
  <si>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</si>
  <si>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</si>
  <si>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</si>
  <si>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</si>
  <si>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</si>
  <si>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</si>
  <si>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</si>
  <si>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</si>
  <si>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</si>
  <si>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</si>
  <si>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</si>
  <si>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</si>
  <si>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</si>
  <si>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</si>
  <si>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</si>
  <si>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</si>
  <si>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</si>
  <si>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</si>
  <si>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</si>
  <si>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</si>
  <si>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</si>
  <si>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</si>
  <si>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</si>
  <si>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</si>
  <si>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</si>
  <si>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</si>
  <si>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</si>
  <si>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</si>
  <si>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</si>
  <si>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</si>
  <si>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</si>
  <si>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</si>
  <si>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</si>
  <si>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</si>
  <si>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</si>
  <si>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</si>
  <si>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</si>
  <si>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</si>
  <si>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</si>
  <si>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</si>
  <si>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</si>
  <si>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</si>
  <si>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</si>
  <si>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</si>
  <si>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</si>
  <si>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</si>
  <si>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</si>
  <si>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</si>
  <si>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</si>
  <si>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</si>
  <si>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</si>
  <si>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</si>
  <si>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</si>
  <si>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</si>
  <si>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</si>
  <si>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</si>
  <si>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</si>
  <si>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</si>
  <si>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</si>
  <si>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</si>
  <si>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</si>
  <si>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</si>
  <si>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</si>
  <si>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</si>
  <si>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</si>
  <si>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</si>
  <si>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</si>
  <si>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</si>
  <si>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</si>
  <si>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</si>
  <si>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</si>
  <si>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</si>
  <si>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</si>
  <si>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</si>
  <si>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</si>
  <si>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</si>
  <si>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</si>
  <si>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</si>
  <si>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</si>
  <si>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</si>
  <si>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</si>
  <si>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</si>
  <si>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</si>
  <si>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</si>
  <si>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</si>
  <si>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</si>
  <si>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</si>
  <si>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</si>
  <si>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</si>
  <si>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</si>
  <si>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</si>
  <si>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</si>
  <si>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</si>
  <si>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</si>
  <si>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</si>
  <si>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</si>
  <si>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</si>
  <si>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</si>
  <si>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</si>
  <si>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</si>
  <si>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</si>
  <si>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</si>
  <si>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</si>
  <si>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</si>
  <si>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</si>
  <si>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</si>
  <si>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</si>
  <si>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</si>
  <si>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</si>
  <si>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</si>
  <si>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</si>
  <si>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</si>
  <si>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</si>
  <si>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</si>
  <si>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</si>
  <si>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</si>
  <si>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</si>
  <si>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</si>
  <si>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</si>
  <si>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</si>
  <si>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</si>
  <si>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</si>
  <si>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</si>
  <si>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</si>
  <si>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</si>
  <si>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</si>
  <si>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</si>
  <si>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</si>
  <si>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</si>
  <si>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</si>
  <si>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</si>
  <si>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</si>
  <si>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</si>
  <si>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</si>
  <si>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</si>
  <si>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</si>
  <si>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</si>
  <si>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</si>
  <si>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</si>
  <si>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</si>
  <si>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</si>
  <si>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</si>
  <si>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</si>
  <si>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</si>
  <si>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</si>
  <si>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</si>
  <si>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</si>
  <si>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</si>
  <si>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</si>
  <si>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</si>
  <si>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</si>
  <si>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</si>
  <si>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</si>
  <si>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</si>
  <si>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</si>
  <si>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</si>
  <si>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</si>
  <si>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</si>
  <si>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</si>
  <si>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</si>
  <si>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</si>
  <si>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</si>
  <si>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</si>
  <si>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</si>
  <si>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</si>
  <si>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</si>
  <si>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</si>
  <si>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</si>
  <si>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</si>
  <si>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</si>
  <si>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</si>
  <si>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</si>
  <si>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</si>
  <si>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</si>
  <si>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</si>
  <si>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</si>
  <si>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</si>
  <si>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</si>
  <si>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</si>
  <si>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</si>
  <si>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</si>
  <si>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</si>
  <si>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</si>
  <si>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</si>
  <si>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</si>
  <si>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</si>
  <si>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</si>
  <si>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</si>
  <si>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</si>
  <si>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</si>
  <si>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</si>
  <si>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</si>
  <si>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</si>
  <si>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</si>
  <si>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</si>
  <si>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</si>
  <si>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</si>
  <si>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</si>
  <si>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</si>
  <si>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</si>
  <si>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</si>
  <si>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</si>
  <si>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</si>
  <si>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</si>
  <si>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</si>
  <si>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</si>
  <si>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</si>
  <si>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</si>
  <si>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</si>
  <si>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</si>
  <si>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</si>
  <si>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</si>
  <si>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</si>
  <si>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</si>
  <si>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</si>
  <si>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</si>
  <si>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</si>
  <si>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</si>
  <si>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</si>
  <si>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</si>
  <si>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</si>
  <si>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</si>
  <si>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</si>
  <si>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</si>
  <si>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</si>
  <si>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</si>
  <si>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</si>
  <si>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</si>
  <si>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</si>
  <si>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</si>
  <si>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</si>
  <si>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</si>
  <si>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</si>
  <si>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</si>
  <si>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</si>
  <si>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</si>
  <si>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</si>
  <si>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</si>
  <si>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</si>
  <si>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</si>
  <si>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</si>
  <si>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</si>
  <si>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</si>
  <si>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</si>
  <si>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</si>
  <si>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</si>
  <si>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</si>
  <si>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</si>
  <si>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</si>
  <si>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</si>
  <si>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</si>
  <si>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</si>
  <si>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</si>
  <si>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</si>
  <si>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</si>
  <si>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</si>
  <si>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</si>
  <si>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</si>
  <si>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</si>
  <si>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</si>
  <si>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</si>
  <si>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</si>
  <si>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</si>
  <si>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</si>
  <si>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</si>
  <si>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</si>
  <si>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</si>
  <si>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</si>
  <si>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</si>
  <si>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</si>
  <si>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</si>
  <si>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</si>
  <si>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</si>
  <si>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</si>
  <si>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</si>
  <si>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</si>
  <si>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</si>
  <si>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</si>
  <si>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</si>
  <si>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</si>
  <si>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</si>
  <si>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</si>
  <si>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</si>
  <si>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</si>
  <si>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</si>
  <si>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</si>
  <si>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</si>
  <si>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</si>
  <si>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</si>
  <si>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</si>
  <si>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</si>
  <si>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</si>
  <si>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</si>
  <si>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</si>
  <si>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</si>
  <si>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</si>
  <si>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</si>
  <si>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</si>
  <si>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</si>
  <si>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</si>
  <si>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</si>
  <si>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</si>
  <si>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</si>
  <si>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</si>
  <si>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</si>
  <si>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</si>
  <si>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</si>
  <si>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</si>
  <si>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</si>
  <si>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</si>
  <si>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</si>
  <si>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</si>
  <si>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</si>
  <si>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</si>
  <si>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</si>
  <si>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</si>
  <si>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</si>
  <si>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</si>
  <si>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</si>
  <si>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</si>
  <si>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</si>
  <si>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</si>
  <si>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</si>
  <si>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</si>
  <si>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</si>
  <si>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</si>
  <si>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</si>
  <si>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</si>
  <si>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</si>
  <si>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</si>
  <si>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</si>
  <si>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</si>
  <si>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</si>
  <si>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</si>
  <si>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</si>
  <si>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</si>
  <si>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</si>
  <si>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</si>
  <si>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</si>
  <si>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</si>
  <si>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</si>
  <si>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</si>
  <si>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</si>
  <si>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</si>
  <si>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</si>
  <si>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</si>
  <si>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</si>
  <si>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</si>
  <si>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</si>
  <si>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</si>
  <si>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</si>
  <si>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</si>
  <si>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</si>
  <si>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</si>
  <si>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</si>
  <si>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</si>
  <si>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</si>
  <si>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</si>
  <si>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</si>
  <si>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</si>
  <si>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</si>
  <si>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</si>
  <si>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</si>
  <si>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</si>
  <si>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</si>
  <si>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</si>
  <si>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</si>
  <si>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</si>
  <si>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</si>
  <si>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</si>
  <si>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</si>
  <si>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</si>
  <si>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</si>
  <si>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</si>
  <si>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</si>
  <si>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</si>
  <si>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</si>
  <si>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</si>
  <si>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</si>
  <si>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</si>
  <si>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</si>
  <si>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</si>
  <si>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</si>
  <si>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</si>
  <si>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</si>
  <si>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</si>
  <si>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</si>
  <si>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</si>
  <si>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</si>
  <si>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</si>
  <si>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</si>
  <si>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</si>
  <si>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</si>
  <si>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</si>
  <si>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</si>
  <si>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</si>
  <si>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</si>
  <si>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</si>
  <si>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</si>
  <si>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</si>
  <si>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</si>
  <si>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</si>
  <si>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</si>
  <si>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</si>
  <si>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</si>
  <si>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</si>
  <si>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</si>
  <si>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</si>
  <si>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</si>
  <si>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</si>
  <si>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</si>
  <si>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</si>
  <si>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</si>
  <si>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</si>
  <si>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</si>
  <si>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</si>
  <si>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</si>
  <si>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</si>
  <si>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</si>
  <si>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</si>
  <si>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</si>
  <si>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</si>
  <si>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</si>
  <si>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</si>
  <si>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</si>
  <si>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</si>
  <si>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</si>
  <si>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</si>
  <si>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</si>
  <si>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</si>
  <si>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</si>
  <si>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</si>
  <si>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</si>
  <si>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</si>
  <si>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</si>
  <si>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</si>
  <si>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</si>
  <si>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</si>
  <si>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</si>
  <si>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</si>
  <si>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</si>
  <si>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</si>
  <si>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</si>
  <si>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</si>
  <si>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</si>
  <si>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</si>
  <si>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</si>
  <si>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</si>
  <si>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</si>
  <si>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</si>
  <si>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</si>
  <si>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</si>
  <si>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</si>
  <si>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</si>
  <si>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</si>
  <si>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</si>
  <si>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</si>
  <si>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</si>
  <si>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</si>
  <si>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</si>
  <si>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</si>
  <si>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</si>
  <si>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</si>
  <si>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</si>
  <si>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</si>
  <si>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</si>
  <si>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</si>
  <si>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</si>
  <si>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</si>
  <si>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</si>
  <si>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</si>
  <si>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</si>
  <si>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</si>
  <si>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</si>
  <si>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</si>
  <si>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</si>
  <si>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</si>
  <si>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</si>
  <si>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</si>
  <si>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</si>
  <si>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</si>
  <si>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</si>
  <si>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</si>
  <si>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</si>
  <si>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</si>
  <si>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</si>
  <si>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</si>
  <si>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</si>
  <si>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</si>
  <si>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</si>
  <si>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</si>
  <si>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</si>
  <si>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</si>
  <si>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</si>
  <si>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</si>
  <si>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</si>
  <si>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</si>
  <si>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</si>
  <si>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</si>
  <si>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</si>
  <si>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</si>
  <si>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</si>
  <si>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</si>
  <si>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</si>
  <si>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</si>
  <si>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</si>
  <si>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</si>
  <si>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</si>
  <si>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</si>
  <si>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</si>
  <si>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</si>
  <si>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</si>
  <si>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</si>
  <si>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</si>
  <si>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</si>
  <si>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</si>
  <si>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</si>
  <si>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</si>
  <si>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</si>
  <si>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</si>
  <si>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</si>
  <si>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</si>
  <si>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</si>
  <si>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</si>
  <si>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</si>
  <si>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</si>
  <si>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</si>
  <si>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</si>
  <si>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</si>
  <si>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</si>
  <si>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</si>
  <si>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</si>
  <si>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</si>
  <si>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</si>
  <si>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</si>
  <si>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</si>
  <si>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</si>
  <si>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</si>
  <si>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</si>
  <si>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</si>
  <si>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</si>
  <si>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</si>
  <si>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</si>
  <si>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</si>
  <si>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</si>
  <si>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</si>
  <si>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</si>
  <si>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</si>
  <si>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</si>
  <si>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</si>
  <si>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</si>
  <si>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</si>
  <si>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</si>
  <si>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</si>
  <si>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</si>
  <si>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</si>
  <si>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</si>
  <si>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</si>
  <si>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</si>
  <si>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</si>
  <si>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</si>
  <si>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</si>
  <si>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</si>
  <si>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</si>
  <si>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</si>
  <si>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</si>
  <si>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</si>
  <si>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</si>
  <si>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</si>
  <si>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</si>
  <si>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</si>
  <si>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</si>
  <si>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</si>
  <si>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</si>
  <si>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</si>
  <si>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</si>
  <si>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</si>
  <si>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</si>
  <si>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</si>
  <si>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</si>
  <si>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</si>
  <si>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</si>
  <si>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</si>
  <si>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</si>
  <si>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</si>
  <si>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</si>
  <si>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</si>
  <si>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</si>
  <si>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</si>
  <si>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</si>
  <si>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</si>
  <si>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</si>
  <si>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</si>
  <si>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</si>
  <si>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</si>
  <si>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</si>
  <si>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</si>
  <si>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</si>
  <si>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</si>
  <si>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</si>
  <si>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</si>
  <si>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</si>
  <si>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</si>
  <si>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</si>
  <si>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</si>
  <si>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</si>
  <si>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</si>
  <si>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</si>
  <si>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</si>
  <si>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</si>
  <si>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</si>
  <si>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</si>
  <si>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</si>
  <si>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</si>
  <si>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</si>
  <si>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</si>
  <si>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</si>
  <si>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</si>
  <si>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</si>
  <si>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</si>
  <si>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</si>
  <si>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</si>
  <si>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</si>
  <si>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</si>
  <si>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</si>
  <si>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</si>
  <si>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</si>
  <si>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</si>
  <si>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</si>
  <si>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</si>
  <si>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</si>
  <si>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</si>
  <si>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</si>
  <si>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</si>
  <si>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</si>
  <si>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</si>
  <si>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</si>
  <si>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</si>
  <si>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</si>
  <si>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</si>
  <si>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</si>
  <si>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</si>
  <si>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</si>
  <si>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</si>
  <si>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</si>
  <si>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</si>
  <si>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</si>
  <si>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</si>
  <si>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</si>
  <si>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</si>
  <si>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</si>
  <si>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</si>
  <si>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</si>
  <si>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</si>
  <si>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</si>
  <si>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</si>
  <si>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</si>
  <si>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</si>
  <si>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</si>
  <si>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</si>
  <si>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</si>
  <si>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</si>
  <si>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</si>
  <si>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</si>
  <si>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</si>
  <si>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</si>
  <si>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</si>
  <si>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</si>
  <si>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</si>
  <si>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</si>
  <si>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</si>
  <si>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</si>
  <si>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</si>
  <si>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</si>
  <si>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</si>
  <si>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</si>
  <si>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</si>
  <si>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</si>
  <si>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</si>
  <si>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</si>
  <si>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</si>
  <si>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</si>
  <si>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</si>
  <si>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</si>
  <si>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</si>
  <si>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</si>
  <si>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</si>
  <si>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</si>
  <si>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</si>
  <si>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</si>
  <si>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</si>
  <si>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</si>
  <si>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</si>
  <si>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</si>
  <si>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</si>
  <si>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</si>
  <si>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</si>
  <si>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</si>
  <si>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</si>
  <si>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</si>
  <si>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</si>
  <si>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</si>
  <si>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</si>
  <si>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</si>
  <si>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</si>
  <si>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</si>
  <si>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</si>
  <si>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</si>
  <si>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</si>
  <si>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</si>
  <si>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</si>
  <si>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</si>
  <si>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</si>
  <si>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</si>
  <si>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</si>
  <si>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</si>
  <si>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</si>
  <si>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</si>
  <si>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</si>
  <si>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</si>
  <si>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</si>
  <si>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</si>
  <si>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</si>
  <si>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</si>
  <si>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</si>
  <si>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</si>
  <si>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</si>
  <si>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</si>
  <si>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</si>
  <si>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</si>
  <si>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</si>
  <si>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</si>
  <si>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</si>
  <si>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</si>
  <si>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</si>
  <si>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</si>
  <si>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</si>
  <si>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</si>
  <si>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</si>
  <si>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</si>
  <si>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</si>
  <si>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</si>
  <si>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</si>
  <si>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</si>
  <si>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</si>
  <si>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</si>
  <si>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</si>
  <si>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</si>
  <si>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</si>
  <si>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</si>
  <si>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</si>
  <si>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</si>
  <si>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</si>
  <si>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</si>
  <si>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</si>
  <si>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</si>
  <si>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</si>
  <si>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</si>
  <si>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</si>
  <si>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</si>
  <si>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</si>
  <si>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</si>
  <si>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</si>
  <si>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</si>
  <si>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</si>
  <si>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</si>
  <si>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</si>
  <si>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</si>
  <si>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</si>
  <si>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</si>
  <si>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</si>
  <si>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</si>
  <si>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</si>
  <si>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</si>
  <si>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</si>
  <si>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</si>
  <si>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</si>
  <si>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</si>
  <si>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</si>
  <si>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</si>
  <si>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</si>
  <si>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</si>
  <si>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</si>
  <si>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</si>
  <si>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</si>
  <si>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</si>
  <si>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</si>
  <si>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</si>
  <si>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</si>
  <si>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</si>
  <si>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</si>
  <si>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</si>
  <si>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</si>
  <si>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</si>
  <si>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</si>
  <si>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</si>
  <si>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</si>
  <si>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</si>
  <si>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</si>
  <si>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</si>
  <si>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</si>
  <si>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</si>
  <si>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</si>
  <si>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</si>
  <si>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</si>
  <si>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</si>
  <si>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</si>
  <si>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</si>
  <si>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</si>
  <si>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</si>
  <si>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</si>
  <si>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</si>
  <si>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</si>
  <si>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</si>
  <si>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</si>
  <si>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</si>
  <si>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</si>
  <si>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</si>
  <si>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</si>
  <si>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</si>
  <si>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</si>
  <si>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</si>
  <si>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</si>
  <si>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</si>
  <si>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</si>
  <si>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</si>
  <si>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</si>
  <si>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</si>
  <si>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</si>
  <si>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</si>
  <si>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</si>
  <si>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</si>
  <si>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</si>
  <si>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</si>
  <si>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</si>
  <si>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</si>
  <si>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</si>
  <si>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</si>
  <si>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</si>
  <si>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</si>
  <si>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</si>
  <si>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</si>
  <si>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</si>
  <si>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</si>
  <si>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</si>
  <si>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</si>
  <si>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</si>
  <si>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</si>
  <si>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</si>
  <si>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</si>
  <si>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</si>
  <si>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</si>
  <si>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</si>
  <si>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</si>
  <si>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</si>
  <si>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</si>
  <si>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</si>
  <si>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</si>
  <si>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</si>
  <si>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</si>
  <si>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</si>
  <si>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</si>
  <si>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</si>
  <si>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</si>
  <si>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</si>
  <si>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</si>
  <si>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</si>
  <si>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</si>
  <si>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</si>
  <si>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</si>
  <si>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</si>
  <si>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</si>
  <si>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</si>
  <si>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</si>
  <si>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</si>
  <si>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</si>
  <si>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</si>
  <si>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</si>
  <si>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</si>
  <si>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</si>
  <si>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</si>
  <si>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</si>
  <si>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</si>
  <si>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</si>
  <si>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</si>
  <si>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</si>
  <si>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</si>
  <si>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</si>
  <si>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</si>
  <si>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</si>
  <si>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</si>
  <si>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</si>
  <si>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</si>
  <si>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</si>
  <si>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</si>
  <si>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</si>
  <si>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</si>
  <si>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</si>
  <si>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</si>
  <si>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</si>
  <si>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</si>
  <si>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</si>
  <si>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</si>
  <si>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</si>
  <si>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</si>
  <si>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</si>
  <si>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</si>
  <si>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</si>
  <si>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</si>
  <si>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</si>
  <si>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</si>
  <si>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</si>
  <si>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</si>
  <si>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</si>
  <si>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</si>
  <si>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</si>
  <si>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</si>
  <si>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</si>
  <si>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</si>
  <si>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</si>
  <si>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</si>
  <si>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</si>
  <si>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</si>
  <si>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</si>
  <si>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</si>
  <si>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</si>
  <si>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</si>
  <si>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</si>
  <si>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</si>
  <si>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</si>
  <si>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</si>
  <si>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</si>
  <si>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</si>
  <si>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</si>
  <si>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</si>
  <si>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</si>
  <si>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</si>
  <si>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</si>
  <si>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</si>
  <si>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</si>
  <si>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</si>
  <si>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</si>
  <si>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</si>
  <si>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</si>
  <si>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</si>
  <si>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</si>
  <si>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</si>
  <si>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</si>
  <si>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</si>
  <si>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</si>
  <si>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</si>
  <si>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</si>
  <si>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</si>
  <si>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</si>
  <si>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</si>
  <si>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</si>
  <si>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</si>
  <si>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</si>
  <si>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</si>
  <si>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</si>
  <si>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</si>
  <si>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</si>
  <si>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</si>
  <si>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</si>
  <si>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</si>
  <si>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</si>
  <si>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</si>
  <si>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</si>
  <si>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</si>
  <si>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</si>
  <si>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</si>
  <si>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</si>
  <si>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</si>
  <si>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</si>
  <si>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</si>
  <si>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</si>
  <si>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</si>
  <si>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</si>
  <si>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</si>
  <si>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</si>
  <si>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</si>
  <si>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</si>
  <si>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</si>
  <si>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</si>
  <si>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</si>
  <si>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</si>
  <si>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</si>
  <si>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</si>
  <si>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</si>
  <si>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</si>
  <si>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</si>
  <si>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</si>
  <si>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</si>
  <si>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</si>
  <si>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</si>
  <si>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</si>
  <si>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</si>
  <si>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</si>
  <si>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</si>
  <si>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</si>
  <si>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</si>
  <si>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</si>
  <si>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</si>
  <si>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</si>
  <si>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</si>
  <si>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</si>
  <si>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</si>
  <si>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</si>
  <si>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</si>
  <si>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</si>
  <si>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</si>
  <si>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</si>
  <si>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</si>
  <si>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</si>
  <si>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</si>
  <si>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</si>
  <si>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</si>
  <si>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</si>
  <si>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</si>
  <si>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</si>
  <si>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</si>
  <si>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</si>
  <si>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</si>
  <si>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</si>
  <si>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</si>
  <si>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</si>
  <si>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</si>
  <si>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</si>
  <si>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</si>
  <si>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</si>
  <si>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</si>
  <si>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</si>
  <si>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</si>
  <si>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</si>
  <si>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</si>
  <si>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</si>
  <si>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</si>
  <si>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</si>
  <si>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</si>
  <si>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</si>
  <si>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</si>
  <si>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</si>
  <si>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</si>
  <si>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</si>
  <si>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</si>
  <si>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</si>
  <si>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</si>
  <si>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</si>
  <si>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</si>
  <si>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</si>
  <si>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</si>
  <si>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</si>
  <si>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</si>
  <si>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</si>
  <si>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</si>
  <si>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</si>
  <si>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</si>
  <si>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</si>
  <si>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</si>
  <si>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</si>
  <si>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</si>
  <si>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</si>
  <si>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</si>
  <si>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</si>
  <si>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</si>
  <si>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</si>
  <si>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</si>
  <si>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</si>
  <si>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</si>
  <si>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</si>
  <si>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</si>
  <si>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</si>
  <si>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</si>
  <si>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</si>
  <si>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</si>
  <si>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</si>
  <si>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</si>
  <si>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</si>
  <si>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</si>
  <si>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</si>
  <si>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</si>
  <si>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</si>
  <si>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</si>
  <si>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</si>
  <si>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</si>
  <si>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</si>
  <si>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</si>
  <si>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</si>
  <si>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</si>
  <si>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</si>
  <si>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</si>
  <si>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</si>
  <si>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</si>
  <si>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</si>
  <si>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</si>
  <si>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</si>
  <si>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</si>
  <si>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</si>
  <si>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</si>
  <si>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</si>
  <si>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</si>
  <si>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</si>
  <si>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</si>
  <si>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</si>
  <si>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</si>
  <si>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</si>
  <si>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</si>
  <si>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</si>
  <si>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</si>
  <si>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</si>
  <si>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</si>
  <si>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</si>
  <si>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</si>
  <si>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</si>
  <si>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</si>
  <si>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</si>
  <si>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</si>
  <si>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</si>
  <si>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</si>
  <si>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</si>
  <si>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</si>
  <si>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</si>
  <si>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</si>
  <si>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</si>
  <si>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</si>
  <si>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</si>
  <si>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</si>
  <si>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</si>
  <si>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</si>
  <si>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</si>
  <si>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</si>
  <si>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</si>
  <si>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</si>
  <si>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</si>
  <si>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</si>
  <si>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</si>
  <si>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</si>
  <si>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</si>
  <si>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</si>
  <si>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</si>
  <si>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</si>
  <si>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</si>
  <si>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</si>
  <si>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</si>
  <si>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</si>
  <si>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</si>
  <si>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</si>
  <si>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</si>
  <si>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</si>
  <si>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</si>
  <si>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</si>
  <si>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</si>
  <si>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</si>
  <si>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</si>
  <si>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</si>
  <si>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</si>
  <si>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</si>
  <si>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</si>
  <si>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</si>
  <si>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</si>
  <si>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</si>
  <si>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</si>
  <si>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</si>
  <si>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</si>
  <si>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</si>
  <si>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</si>
  <si>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</si>
  <si>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</si>
  <si>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</si>
  <si>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</si>
  <si>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</si>
  <si>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</si>
  <si>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</si>
  <si>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</si>
  <si>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</si>
  <si>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</si>
  <si>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</si>
  <si>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</si>
  <si>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</si>
  <si>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</si>
  <si>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</si>
  <si>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</si>
  <si>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</si>
  <si>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</si>
  <si>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</si>
  <si>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</si>
  <si>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</si>
  <si>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</si>
  <si>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</si>
  <si>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</si>
  <si>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</si>
  <si>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</si>
  <si>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</si>
  <si>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</si>
  <si>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</si>
  <si>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</si>
  <si>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</si>
  <si>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</si>
  <si>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</si>
  <si>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</si>
  <si>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</si>
  <si>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</si>
  <si>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</si>
  <si>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</si>
  <si>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</si>
  <si>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</si>
  <si>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</si>
  <si>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</si>
  <si>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</si>
  <si>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</si>
  <si>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</si>
  <si>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</si>
  <si>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</si>
  <si>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</si>
  <si>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</si>
  <si>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</si>
  <si>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</si>
  <si>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</si>
  <si>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</si>
  <si>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</si>
  <si>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</si>
  <si>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</si>
  <si>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</si>
  <si>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</si>
  <si>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</si>
  <si>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</si>
  <si>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</si>
  <si>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</si>
  <si>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</si>
  <si>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</si>
  <si>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</si>
  <si>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</si>
  <si>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</si>
  <si>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</si>
  <si>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</si>
  <si>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</si>
  <si>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</si>
  <si>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</si>
  <si>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</si>
  <si>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</si>
  <si>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</si>
  <si>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</si>
  <si>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</si>
  <si>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</si>
  <si>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</si>
  <si>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</si>
  <si>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</si>
  <si>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</si>
  <si>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</si>
  <si>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</si>
  <si>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</si>
  <si>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</si>
  <si>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</si>
  <si>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</si>
  <si>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</si>
  <si>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</si>
  <si>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</si>
  <si>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</si>
  <si>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</si>
  <si>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</si>
  <si>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</si>
  <si>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</si>
  <si>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</si>
  <si>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</si>
  <si>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</si>
  <si>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</si>
  <si>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</si>
  <si>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</si>
  <si>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</si>
  <si>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</si>
  <si>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</si>
  <si>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</si>
  <si>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</si>
  <si>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</si>
  <si>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</si>
  <si>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</si>
  <si>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</si>
  <si>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</si>
  <si>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</si>
  <si>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</si>
  <si>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</si>
  <si>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</si>
  <si>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</si>
  <si>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</si>
  <si>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</si>
  <si>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</si>
  <si>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</si>
  <si>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</si>
  <si>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</si>
  <si>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</si>
  <si>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</si>
  <si>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</si>
  <si>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</si>
  <si>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</si>
  <si>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</si>
  <si>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</si>
  <si>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</si>
  <si>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</si>
  <si>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</si>
  <si>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</si>
  <si>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</si>
  <si>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</si>
  <si>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</si>
  <si>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</si>
  <si>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</si>
  <si>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</si>
  <si>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</si>
  <si>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</si>
  <si>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</si>
  <si>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</si>
  <si>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</si>
  <si>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</si>
  <si>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</si>
  <si>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</si>
  <si>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</si>
  <si>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</si>
  <si>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</si>
  <si>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</si>
  <si>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</si>
  <si>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</si>
  <si>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</si>
  <si>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</si>
  <si>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</si>
  <si>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</si>
  <si>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</si>
  <si>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</si>
  <si>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</si>
  <si>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</si>
  <si>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</si>
  <si>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</si>
  <si>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</si>
  <si>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</si>
  <si>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</si>
  <si>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</si>
  <si>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</si>
  <si>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</si>
  <si>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</si>
  <si>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</si>
  <si>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</si>
  <si>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</si>
  <si>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</si>
  <si>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</si>
  <si>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</si>
  <si>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</si>
  <si>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</si>
  <si>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</si>
  <si>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</si>
  <si>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</si>
  <si>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</si>
  <si>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</si>
  <si>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</si>
  <si>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</si>
  <si>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</si>
  <si>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</si>
  <si>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</si>
  <si>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</si>
  <si>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</si>
  <si>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</si>
  <si>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</si>
  <si>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</si>
  <si>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</si>
  <si>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</si>
  <si>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</si>
  <si>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</si>
  <si>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</si>
  <si>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</si>
  <si>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</si>
  <si>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</si>
  <si>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</si>
  <si>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</si>
  <si>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</si>
  <si>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</si>
  <si>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</si>
  <si>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</si>
  <si>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</si>
  <si>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</si>
  <si>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</si>
  <si>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</si>
  <si>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</si>
  <si>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</si>
  <si>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</si>
  <si>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</si>
  <si>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</si>
  <si>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</si>
  <si>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</si>
  <si>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</si>
  <si>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</si>
  <si>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</si>
  <si>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</si>
  <si>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</si>
  <si>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</si>
  <si>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</si>
  <si>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</si>
  <si>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</si>
  <si>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</si>
  <si>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</si>
  <si>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</si>
  <si>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</si>
  <si>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</si>
  <si>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</si>
  <si>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</si>
  <si>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</si>
  <si>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</si>
  <si>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</si>
  <si>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</si>
  <si>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</si>
  <si>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</si>
  <si>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</si>
  <si>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</si>
  <si>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</si>
  <si>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</si>
  <si>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</si>
  <si>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</si>
  <si>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</si>
  <si>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</si>
  <si>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</si>
  <si>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</si>
  <si>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</si>
  <si>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</si>
  <si>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</si>
  <si>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</si>
  <si>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</si>
  <si>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</si>
  <si>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</si>
  <si>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</si>
  <si>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</si>
  <si>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</si>
  <si>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</si>
  <si>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</si>
  <si>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</si>
  <si>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</si>
  <si>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</si>
  <si>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</si>
  <si>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</si>
  <si>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</si>
  <si>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</si>
  <si>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</si>
  <si>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</si>
  <si>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</si>
  <si>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</si>
  <si>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</si>
  <si>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</si>
  <si>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</si>
  <si>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</si>
  <si>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</si>
  <si>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</si>
  <si>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</si>
  <si>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</si>
  <si>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</si>
  <si>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</si>
  <si>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</si>
  <si>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</si>
  <si>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</si>
  <si>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</si>
  <si>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</si>
  <si>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</si>
  <si>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</si>
  <si>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</si>
  <si>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</si>
  <si>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</si>
  <si>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</si>
  <si>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</si>
  <si>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</si>
  <si>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</si>
  <si>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</si>
  <si>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</si>
  <si>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</si>
  <si>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</si>
  <si>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</si>
  <si>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</si>
  <si>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</si>
  <si>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</si>
  <si>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</si>
  <si>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</si>
  <si>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</si>
  <si>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</si>
  <si>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</si>
  <si>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</si>
  <si>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</si>
  <si>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</si>
  <si>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</si>
  <si>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</si>
  <si>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</si>
  <si>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</si>
  <si>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</si>
  <si>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</si>
  <si>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</si>
  <si>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</si>
  <si>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</si>
  <si>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</si>
  <si>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</si>
  <si>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</si>
  <si>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</si>
  <si>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</si>
  <si>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</si>
  <si>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</si>
  <si>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</si>
  <si>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</si>
  <si>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</si>
  <si>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</si>
  <si>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</si>
  <si>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</si>
  <si>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</si>
  <si>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</si>
  <si>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</si>
  <si>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</si>
  <si>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</si>
  <si>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</si>
  <si>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</si>
  <si>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</si>
  <si>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</si>
  <si>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</si>
  <si>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</si>
  <si>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</si>
  <si>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</si>
  <si>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</si>
  <si>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</si>
  <si>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</si>
  <si>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</si>
  <si>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</si>
  <si>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</si>
  <si>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</si>
  <si>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</si>
  <si>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</si>
  <si>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</si>
  <si>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</si>
  <si>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</si>
  <si>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</si>
  <si>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</si>
  <si>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</si>
  <si>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</si>
  <si>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</si>
  <si>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</si>
  <si>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</si>
  <si>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</si>
  <si>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</si>
  <si>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</si>
  <si>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</si>
  <si>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</si>
  <si>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</si>
  <si>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</si>
  <si>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</si>
  <si>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</si>
  <si>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</si>
  <si>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</si>
  <si>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</si>
  <si>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</si>
  <si>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</si>
  <si>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</si>
  <si>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</si>
  <si>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</si>
  <si>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</si>
  <si>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</si>
  <si>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</si>
  <si>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</si>
  <si>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</si>
  <si>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</si>
  <si>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</si>
  <si>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</si>
  <si>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</si>
  <si>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</si>
  <si>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</si>
  <si>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</si>
  <si>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</si>
  <si>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</si>
  <si>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</si>
  <si>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</si>
  <si>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</si>
  <si>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</si>
  <si>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</si>
  <si>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</si>
  <si>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</si>
  <si>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</si>
  <si>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</si>
  <si>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</si>
  <si>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</si>
  <si>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</si>
  <si>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</si>
  <si>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</si>
  <si>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</si>
  <si>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</si>
  <si>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</si>
  <si>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</si>
  <si>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</si>
  <si>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</si>
  <si>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</si>
  <si>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</si>
  <si>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</si>
  <si>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</si>
  <si>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</si>
  <si>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</si>
  <si>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</si>
  <si>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</si>
  <si>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</si>
  <si>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</si>
  <si>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</si>
  <si>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</si>
  <si>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</si>
  <si>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</si>
  <si>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</si>
  <si>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</si>
  <si>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</si>
  <si>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</si>
  <si>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</si>
  <si>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</si>
  <si>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</si>
  <si>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</si>
  <si>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</si>
  <si>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</si>
  <si>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</si>
  <si>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</si>
  <si>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</si>
  <si>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</si>
  <si>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</si>
  <si>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</si>
  <si>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</si>
  <si>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</si>
  <si>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</si>
  <si>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</si>
  <si>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</si>
  <si>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</si>
  <si>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</si>
  <si>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</si>
  <si>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</si>
  <si>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</si>
  <si>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</si>
  <si>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</si>
  <si>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</si>
  <si>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</si>
  <si>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</si>
  <si>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</si>
  <si>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</si>
  <si>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</si>
  <si>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</si>
  <si>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</si>
  <si>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</si>
  <si>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</si>
  <si>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</si>
  <si>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</si>
  <si>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</si>
  <si>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</si>
  <si>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</si>
  <si>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</si>
  <si>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</si>
  <si>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</si>
  <si>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</si>
  <si>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</si>
  <si>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</si>
  <si>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</si>
  <si>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</si>
  <si>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</si>
  <si>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</si>
  <si>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</si>
  <si>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</si>
  <si>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</si>
  <si>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</si>
  <si>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</si>
  <si>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</si>
  <si>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</si>
  <si>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</si>
  <si>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</si>
  <si>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</si>
  <si>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</si>
  <si>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</si>
  <si>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</si>
  <si>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</si>
  <si>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</si>
  <si>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</si>
  <si>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</si>
  <si>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</si>
  <si>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</si>
  <si>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</si>
  <si>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</si>
  <si>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</si>
  <si>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</si>
  <si>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</si>
  <si>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</si>
  <si>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</si>
  <si>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</si>
  <si>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</si>
  <si>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</si>
  <si>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</si>
  <si>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</si>
  <si>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</si>
  <si>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</si>
  <si>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</si>
  <si>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</si>
  <si>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</si>
  <si>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</si>
  <si>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</si>
  <si>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</si>
  <si>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</si>
  <si>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</si>
  <si>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</si>
  <si>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</si>
  <si>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</si>
  <si>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</si>
  <si>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</si>
  <si>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</si>
  <si>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</si>
  <si>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</si>
  <si>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</si>
  <si>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</si>
  <si>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</si>
  <si>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</si>
  <si>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</si>
  <si>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</si>
  <si>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</si>
  <si>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</si>
  <si>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</si>
  <si>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</si>
  <si>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</si>
  <si>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</si>
  <si>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</si>
  <si>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</si>
  <si>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</si>
  <si>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</si>
  <si>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</si>
  <si>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</si>
  <si>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</si>
  <si>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</si>
  <si>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</si>
  <si>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</si>
  <si>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</si>
  <si>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</si>
  <si>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</si>
  <si>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</si>
  <si>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</si>
  <si>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</si>
  <si>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</si>
  <si>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</si>
  <si>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</si>
  <si>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</si>
  <si>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</si>
  <si>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</si>
  <si>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</si>
  <si>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</si>
  <si>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</si>
  <si>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</si>
  <si>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</si>
  <si>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</si>
  <si>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</si>
  <si>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</si>
  <si>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</si>
  <si>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</si>
  <si>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</si>
  <si>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</si>
  <si>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</si>
  <si>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</si>
  <si>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</si>
  <si>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</si>
  <si>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</si>
  <si>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</si>
  <si>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</si>
  <si>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</si>
  <si>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</si>
  <si>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</si>
  <si>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</si>
  <si>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</si>
  <si>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</si>
  <si>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</si>
  <si>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</si>
  <si>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</si>
  <si>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</si>
  <si>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</si>
  <si>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</si>
  <si>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</si>
  <si>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</si>
  <si>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</si>
  <si>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</si>
  <si>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</si>
  <si>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</si>
  <si>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</si>
  <si>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</si>
  <si>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</si>
  <si>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</si>
  <si>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</si>
  <si>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</si>
  <si>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</si>
  <si>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</si>
  <si>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</si>
  <si>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</si>
  <si>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</si>
  <si>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</si>
  <si>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</si>
  <si>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</si>
  <si>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</si>
  <si>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</si>
  <si>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</si>
  <si>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</si>
  <si>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</si>
  <si>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</si>
  <si>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</si>
  <si>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</si>
  <si>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</si>
  <si>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</si>
  <si>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</si>
  <si>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</si>
  <si>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</si>
  <si>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</si>
  <si>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</si>
  <si>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</si>
  <si>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</si>
  <si>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</si>
  <si>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</si>
  <si>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</si>
  <si>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</si>
  <si>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</si>
  <si>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</si>
  <si>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</si>
  <si>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</si>
  <si>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</si>
  <si>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</si>
  <si>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</si>
  <si>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</si>
  <si>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</si>
  <si>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</si>
  <si>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</si>
  <si>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</si>
  <si>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</si>
  <si>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</si>
  <si>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</si>
  <si>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</si>
  <si>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</si>
  <si>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</si>
  <si>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</si>
  <si>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</si>
  <si>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</si>
  <si>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</si>
  <si>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</si>
  <si>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</si>
  <si>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</si>
  <si>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</si>
  <si>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</si>
  <si>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</si>
  <si>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</si>
  <si>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</si>
  <si>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</si>
  <si>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</si>
  <si>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</si>
  <si>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</si>
  <si>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</si>
  <si>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</si>
  <si>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</si>
  <si>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</si>
  <si>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</si>
  <si>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</si>
  <si>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</si>
  <si>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</si>
  <si>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</si>
  <si>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</si>
  <si>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</si>
  <si>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</si>
  <si>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</si>
  <si>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</si>
  <si>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</si>
  <si>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</si>
  <si>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</si>
  <si>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</si>
  <si>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</si>
  <si>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</si>
  <si>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</si>
  <si>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</si>
  <si>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</si>
  <si>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</si>
  <si>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</si>
  <si>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</si>
  <si>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</si>
  <si>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</si>
  <si>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</si>
  <si>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</si>
  <si>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</si>
  <si>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</si>
  <si>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</si>
  <si>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</si>
  <si>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</si>
  <si>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</si>
  <si>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</si>
  <si>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</si>
  <si>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</si>
  <si>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</si>
  <si>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</si>
  <si>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</si>
  <si>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</si>
  <si>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</si>
  <si>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</si>
  <si>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</si>
  <si>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</si>
  <si>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</si>
  <si>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</si>
  <si>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</si>
  <si>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</si>
  <si>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</si>
  <si>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</si>
  <si>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</si>
  <si>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</si>
  <si>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</si>
  <si>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</si>
  <si>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</si>
  <si>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</si>
  <si>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</si>
  <si>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</si>
  <si>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</si>
  <si>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</si>
  <si>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</si>
  <si>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</si>
  <si>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</si>
  <si>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</si>
  <si>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</si>
  <si>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</si>
  <si>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</si>
  <si>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</si>
  <si>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</si>
  <si>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</si>
  <si>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</si>
  <si>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</si>
  <si>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</si>
  <si>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</si>
  <si>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</si>
  <si>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</si>
  <si>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</si>
  <si>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</si>
  <si>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</si>
  <si>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</si>
  <si>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</si>
  <si>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</si>
  <si>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</si>
  <si>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</si>
  <si>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</si>
  <si>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</si>
  <si>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</si>
  <si>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</si>
  <si>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</si>
  <si>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</si>
  <si>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</si>
  <si>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</si>
  <si>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</si>
  <si>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</si>
  <si>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</si>
  <si>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</si>
  <si>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</si>
  <si>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</si>
  <si>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</si>
  <si>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</si>
  <si>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</si>
  <si>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</si>
  <si>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</si>
  <si>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</si>
  <si>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</si>
  <si>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</si>
  <si>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</si>
  <si>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</si>
  <si>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</si>
  <si>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</si>
  <si>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</si>
  <si>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</si>
  <si>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</si>
  <si>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</si>
  <si>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</si>
  <si>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</si>
  <si>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</si>
  <si>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</si>
  <si>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</si>
  <si>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</si>
  <si>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</si>
  <si>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</si>
  <si>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</si>
  <si>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</si>
  <si>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</si>
  <si>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</si>
  <si>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</si>
  <si>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</si>
  <si>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</si>
  <si>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</si>
  <si>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</si>
  <si>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</si>
  <si>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</si>
  <si>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</si>
  <si>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</si>
  <si>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</si>
  <si>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</si>
  <si>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</si>
  <si>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</si>
  <si>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</si>
  <si>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</si>
  <si>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</si>
  <si>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</si>
  <si>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</si>
  <si>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</si>
  <si>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</si>
  <si>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</si>
  <si>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</si>
  <si>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</si>
  <si>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</si>
  <si>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</si>
  <si>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</si>
  <si>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</si>
  <si>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</si>
  <si>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</si>
  <si>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</si>
  <si>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</si>
  <si>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</si>
  <si>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</si>
  <si>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</si>
  <si>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</si>
  <si>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</si>
  <si>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</si>
  <si>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</si>
  <si>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</si>
  <si>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</si>
  <si>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</si>
  <si>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</si>
  <si>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</si>
  <si>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</si>
  <si>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</si>
  <si>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</si>
  <si>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</si>
  <si>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</si>
  <si>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</si>
  <si>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</si>
  <si>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</si>
  <si>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</si>
  <si>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</si>
  <si>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</si>
  <si>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</si>
  <si>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</si>
  <si>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</si>
  <si>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</si>
  <si>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</si>
  <si>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</si>
  <si>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</si>
  <si>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</si>
  <si>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</si>
  <si>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</si>
  <si>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</si>
  <si>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</si>
  <si>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</si>
  <si>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</si>
  <si>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</si>
  <si>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</si>
  <si>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</si>
  <si>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</si>
  <si>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</si>
  <si>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</si>
  <si>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</si>
  <si>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</si>
  <si>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</si>
  <si>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</si>
  <si>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</si>
  <si>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</si>
  <si>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</si>
  <si>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</si>
  <si>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</si>
  <si>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</si>
  <si>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</si>
  <si>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</si>
  <si>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</si>
  <si>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</si>
  <si>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</si>
  <si>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</si>
  <si>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</si>
  <si>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</si>
  <si>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</si>
  <si>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</si>
  <si>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</si>
  <si>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</si>
  <si>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</si>
  <si>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</si>
  <si>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</si>
  <si>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</si>
  <si>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</si>
  <si>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</si>
  <si>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</si>
  <si>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</si>
  <si>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</si>
  <si>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</si>
  <si>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</si>
  <si>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</si>
  <si>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</si>
  <si>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</si>
  <si>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</si>
  <si>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</si>
  <si>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</si>
  <si>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</si>
  <si>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</si>
  <si>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</si>
  <si>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</si>
  <si>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</si>
  <si>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</si>
  <si>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</si>
  <si>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</si>
  <si>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</si>
  <si>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</si>
  <si>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</si>
  <si>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</si>
  <si>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</si>
  <si>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</si>
  <si>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</si>
  <si>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</si>
  <si>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</si>
  <si>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</si>
  <si>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</si>
  <si>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</si>
  <si>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</si>
  <si>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</si>
  <si>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</si>
  <si>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</si>
  <si>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</si>
  <si>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</si>
  <si>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</si>
  <si>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</si>
  <si>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</si>
  <si>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</si>
  <si>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</si>
  <si>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</si>
  <si>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</si>
  <si>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</si>
  <si>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</si>
  <si>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</si>
  <si>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</si>
  <si>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</si>
  <si>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</si>
  <si>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</si>
  <si>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</si>
  <si>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</si>
  <si>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</si>
  <si>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</si>
  <si>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</si>
  <si>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</si>
  <si>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</si>
  <si>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</si>
  <si>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</si>
  <si>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</si>
  <si>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</si>
  <si>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</si>
  <si>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</si>
  <si>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</si>
  <si>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</si>
  <si>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</si>
  <si>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</si>
  <si>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</si>
  <si>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</si>
  <si>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</si>
  <si>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</si>
  <si>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</si>
  <si>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</si>
  <si>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</si>
  <si>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</si>
  <si>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</si>
  <si>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</si>
  <si>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</si>
  <si>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</si>
  <si>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</si>
  <si>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</si>
  <si>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</si>
  <si>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</si>
  <si>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</si>
  <si>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</si>
  <si>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</si>
  <si>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</si>
  <si>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</si>
  <si>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</si>
  <si>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</si>
  <si>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</si>
  <si>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</si>
  <si>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</si>
  <si>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</si>
  <si>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</si>
  <si>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</si>
  <si>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</si>
  <si>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</si>
  <si>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</si>
  <si>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</si>
  <si>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</si>
  <si>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</si>
  <si>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</si>
  <si>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</si>
  <si>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</si>
  <si>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</si>
  <si>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</si>
  <si>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</si>
  <si>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</si>
  <si>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</si>
  <si>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</si>
  <si>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</si>
  <si>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</si>
  <si>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</si>
  <si>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</si>
  <si>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</si>
  <si>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</si>
  <si>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</si>
  <si>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</si>
  <si>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</si>
  <si>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</si>
  <si>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</si>
  <si>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</si>
  <si>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</si>
  <si>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</si>
  <si>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</si>
  <si>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</si>
  <si>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</si>
  <si>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</si>
  <si>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</si>
  <si>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</si>
  <si>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</si>
  <si>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</si>
  <si>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</si>
  <si>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</si>
  <si>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</si>
  <si>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</si>
  <si>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</si>
  <si>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</si>
  <si>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</si>
  <si>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</si>
  <si>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</si>
  <si>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</si>
  <si>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</si>
  <si>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</si>
  <si>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</si>
  <si>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</si>
  <si>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</si>
  <si>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</si>
  <si>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</si>
  <si>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</si>
  <si>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</si>
  <si>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</si>
  <si>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</si>
  <si>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</si>
  <si>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</si>
  <si>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</si>
  <si>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</si>
  <si>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</si>
  <si>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</si>
  <si>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</si>
  <si>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</si>
  <si>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</si>
  <si>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</si>
  <si>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</si>
  <si>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</si>
  <si>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</si>
  <si>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</si>
  <si>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</si>
  <si>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</si>
  <si>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</si>
  <si>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</si>
  <si>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</si>
  <si>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</si>
  <si>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</si>
  <si>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</si>
  <si>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</si>
  <si>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</si>
  <si>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</si>
  <si>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</si>
  <si>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</si>
  <si>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</si>
  <si>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</si>
  <si>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</si>
  <si>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</si>
  <si>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</si>
  <si>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</si>
  <si>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</si>
  <si>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</si>
  <si>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</si>
  <si>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</si>
  <si>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</si>
  <si>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</si>
  <si>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</si>
  <si>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</si>
  <si>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</si>
  <si>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</si>
  <si>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</si>
  <si>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</si>
  <si>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</si>
  <si>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</si>
  <si>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</si>
  <si>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</si>
  <si>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</si>
  <si>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</si>
  <si>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</si>
  <si>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</si>
  <si>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</si>
  <si>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</si>
  <si>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</si>
  <si>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</si>
  <si>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</si>
  <si>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</si>
  <si>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</si>
  <si>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</si>
  <si>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</si>
  <si>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</si>
  <si>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</si>
  <si>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</si>
  <si>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</si>
  <si>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</si>
  <si>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</si>
  <si>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</si>
  <si>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</si>
  <si>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</si>
  <si>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</si>
  <si>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</si>
  <si>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</si>
  <si>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</si>
  <si>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</si>
  <si>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</si>
  <si>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</si>
  <si>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</si>
  <si>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</si>
  <si>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</si>
  <si>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</si>
  <si>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</si>
  <si>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</si>
  <si>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</si>
  <si>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</si>
  <si>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</si>
  <si>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</si>
  <si>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</si>
  <si>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</si>
  <si>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</si>
  <si>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</si>
  <si>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</si>
  <si>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</si>
  <si>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</si>
  <si>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</si>
  <si>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</si>
  <si>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</si>
  <si>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</si>
  <si>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</si>
  <si>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</si>
  <si>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</si>
  <si>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</si>
  <si>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</si>
  <si>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</si>
  <si>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</si>
  <si>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</si>
  <si>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</si>
  <si>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</si>
  <si>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</si>
  <si>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</si>
  <si>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</si>
  <si>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</si>
  <si>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</si>
  <si>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</si>
  <si>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</si>
  <si>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</si>
  <si>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</si>
  <si>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</si>
  <si>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</si>
  <si>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</si>
  <si>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</si>
  <si>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</si>
  <si>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</si>
  <si>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</si>
  <si>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</si>
  <si>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</si>
  <si>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</si>
  <si>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</si>
  <si>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</si>
  <si>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</si>
  <si>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</si>
  <si>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</si>
  <si>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</si>
  <si>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</si>
  <si>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</si>
  <si>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</si>
  <si>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</si>
  <si>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</si>
  <si>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</si>
  <si>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</si>
  <si>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</si>
  <si>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</si>
  <si>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</si>
  <si>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</si>
  <si>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</si>
  <si>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</si>
  <si>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</si>
  <si>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</si>
  <si>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</si>
  <si>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</si>
  <si>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</si>
  <si>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</si>
  <si>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</si>
  <si>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</si>
  <si>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</si>
  <si>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</si>
  <si>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</si>
  <si>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</si>
  <si>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</si>
  <si>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</si>
  <si>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</si>
  <si>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</si>
  <si>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</si>
  <si>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</si>
  <si>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</si>
  <si>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</si>
  <si>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</si>
  <si>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</si>
  <si>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</si>
  <si>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</si>
  <si>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</si>
  <si>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</si>
  <si>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</si>
  <si>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</si>
  <si>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</si>
  <si>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</si>
  <si>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</si>
  <si>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</si>
  <si>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</si>
  <si>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</si>
  <si>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</si>
  <si>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</si>
  <si>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</si>
  <si>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</si>
  <si>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</si>
  <si>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</si>
  <si>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</si>
  <si>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</si>
  <si>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</si>
  <si>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</si>
  <si>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</si>
  <si>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</si>
  <si>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</si>
  <si>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</si>
  <si>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</si>
  <si>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</si>
  <si>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</si>
  <si>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</si>
  <si>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</si>
  <si>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</si>
  <si>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</si>
  <si>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</si>
  <si>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</si>
  <si>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</si>
  <si>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</si>
  <si>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</si>
  <si>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</si>
  <si>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</si>
  <si>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</si>
  <si>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</si>
  <si>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</si>
  <si>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</si>
  <si>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</si>
  <si>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</si>
  <si>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</si>
  <si>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</si>
  <si>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</si>
  <si>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</si>
  <si>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</si>
  <si>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</si>
  <si>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</si>
  <si>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</si>
  <si>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</si>
  <si>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</si>
  <si>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</si>
  <si>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</si>
  <si>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</si>
  <si>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</si>
  <si>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</si>
  <si>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</si>
  <si>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</si>
  <si>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</si>
  <si>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</si>
  <si>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</si>
  <si>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</si>
  <si>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</si>
  <si>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</si>
  <si>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</si>
  <si>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</si>
  <si>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</si>
  <si>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</si>
  <si>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</si>
  <si>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</si>
  <si>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</si>
  <si>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</si>
  <si>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</si>
  <si>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</si>
  <si>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</si>
  <si>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</si>
  <si>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</si>
  <si>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</si>
  <si>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</si>
  <si>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</si>
  <si>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</si>
  <si>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</si>
  <si>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</si>
  <si>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</si>
  <si>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</si>
  <si>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</si>
  <si>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</si>
  <si>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</si>
  <si>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</si>
  <si>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</si>
  <si>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</si>
  <si>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</si>
  <si>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</si>
  <si>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</si>
  <si>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</si>
  <si>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</si>
  <si>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</si>
  <si>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</si>
  <si>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</si>
  <si>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</si>
  <si>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</si>
  <si>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</si>
  <si>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</si>
  <si>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</si>
  <si>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</si>
  <si>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</si>
  <si>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</si>
  <si>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</si>
  <si>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</si>
  <si>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</si>
  <si>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</si>
  <si>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</si>
  <si>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</si>
  <si>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</si>
  <si>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</si>
  <si>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</si>
  <si>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</si>
  <si>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</si>
  <si>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</si>
  <si>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</si>
  <si>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</si>
  <si>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</si>
  <si>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</si>
  <si>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</si>
  <si>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</si>
  <si>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</si>
  <si>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</si>
  <si>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</si>
  <si>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</si>
  <si>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</si>
  <si>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</si>
  <si>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</si>
  <si>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</si>
  <si>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</si>
  <si>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</si>
  <si>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</si>
  <si>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</si>
  <si>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</si>
  <si>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</si>
  <si>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</si>
  <si>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</si>
  <si>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</si>
  <si>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</si>
  <si>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</si>
  <si>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</si>
  <si>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</si>
  <si>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</si>
  <si>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</si>
  <si>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</si>
  <si>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</si>
  <si>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</si>
  <si>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</si>
  <si>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</si>
  <si>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</si>
  <si>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</si>
  <si>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</si>
  <si>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</si>
  <si>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</si>
  <si>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</si>
  <si>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</si>
  <si>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</si>
  <si>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</si>
  <si>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</si>
  <si>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</si>
  <si>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</si>
  <si>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</si>
  <si>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</si>
  <si>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</si>
  <si>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</si>
  <si>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</si>
  <si>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</si>
  <si>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</si>
  <si>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</si>
  <si>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</si>
  <si>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</si>
  <si>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</si>
  <si>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</si>
  <si>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</si>
  <si>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</si>
  <si>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</si>
  <si>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</si>
  <si>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</si>
  <si>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</si>
  <si>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</si>
  <si>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</si>
  <si>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</si>
  <si>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</si>
  <si>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</si>
  <si>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</si>
  <si>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</si>
  <si>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</si>
  <si>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</si>
  <si>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</si>
  <si>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</si>
  <si>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</si>
  <si>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</si>
  <si>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</si>
  <si>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</si>
  <si>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</si>
  <si>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</si>
  <si>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</si>
  <si>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</si>
  <si>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</si>
  <si>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</si>
  <si>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</si>
  <si>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</si>
  <si>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</si>
  <si>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</si>
  <si>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</si>
  <si>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</si>
  <si>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</si>
  <si>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</si>
  <si>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</si>
  <si>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</si>
  <si>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</si>
  <si>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</si>
  <si>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</si>
  <si>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</si>
  <si>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</si>
  <si>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</si>
  <si>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</si>
  <si>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</si>
  <si>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</si>
  <si>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</si>
  <si>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</si>
  <si>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</si>
  <si>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</si>
  <si>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</si>
  <si>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</si>
  <si>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</si>
  <si>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</si>
  <si>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</si>
  <si>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</si>
  <si>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</si>
  <si>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</si>
  <si>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</si>
  <si>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</si>
  <si>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</si>
  <si>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</si>
  <si>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</si>
  <si>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</si>
  <si>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</si>
  <si>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</si>
  <si>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</si>
  <si>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</si>
  <si>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</si>
  <si>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</si>
  <si>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</si>
  <si>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</si>
  <si>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</si>
  <si>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</si>
  <si>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</si>
  <si>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</si>
  <si>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</si>
  <si>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</si>
  <si>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</si>
  <si>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</si>
  <si>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</si>
  <si>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</si>
  <si>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</si>
  <si>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</si>
  <si>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</si>
  <si>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</si>
  <si>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</si>
  <si>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</si>
  <si>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</si>
  <si>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</si>
  <si>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</si>
  <si>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</si>
  <si>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</si>
  <si>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</si>
  <si>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</si>
  <si>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</si>
  <si>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</si>
  <si>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</si>
  <si>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</si>
  <si>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</si>
  <si>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</si>
  <si>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</si>
  <si>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</si>
  <si>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</si>
  <si>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</si>
  <si>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</si>
  <si>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</si>
  <si>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</si>
  <si>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</si>
  <si>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</si>
  <si>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</si>
  <si>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</si>
  <si>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</si>
  <si>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</si>
  <si>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</si>
  <si>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</si>
  <si>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</si>
  <si>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</si>
  <si>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</si>
  <si>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</si>
  <si>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</si>
  <si>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</si>
  <si>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</si>
  <si>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</si>
  <si>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</si>
  <si>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</si>
  <si>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</si>
  <si>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</si>
  <si>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</si>
  <si>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</si>
  <si>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</si>
  <si>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</si>
  <si>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</si>
  <si>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</si>
  <si>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</si>
  <si>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</si>
  <si>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</si>
  <si>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</si>
  <si>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</si>
  <si>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</si>
  <si>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</si>
  <si>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</si>
  <si>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</si>
  <si>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</si>
  <si>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</si>
  <si>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</si>
  <si>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</si>
  <si>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</si>
  <si>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</si>
  <si>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</si>
  <si>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</si>
  <si>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</si>
  <si>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</si>
  <si>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</si>
  <si>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</si>
  <si>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</si>
  <si>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</si>
  <si>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</si>
  <si>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</si>
  <si>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</si>
  <si>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</si>
  <si>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</si>
  <si>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</si>
  <si>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</si>
  <si>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</si>
  <si>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</si>
  <si>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</si>
  <si>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</si>
  <si>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</si>
  <si>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</si>
  <si>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</si>
  <si>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</si>
  <si>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</si>
  <si>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</si>
  <si>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</si>
  <si>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</si>
  <si>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</si>
  <si>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</si>
  <si>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</si>
  <si>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</si>
  <si>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</si>
  <si>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</si>
  <si>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</si>
  <si>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</si>
  <si>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</si>
  <si>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</si>
  <si>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</si>
  <si>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</si>
  <si>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</si>
  <si>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</si>
  <si>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</si>
  <si>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</si>
  <si>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</si>
  <si>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</si>
  <si>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</si>
  <si>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</si>
  <si>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</si>
  <si>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</si>
  <si>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</si>
  <si>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</si>
  <si>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</si>
  <si>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</si>
  <si>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</si>
  <si>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</si>
  <si>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</si>
  <si>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</si>
  <si>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</si>
  <si>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</si>
  <si>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</si>
  <si>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</si>
  <si>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</si>
  <si>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</si>
  <si>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</si>
  <si>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</si>
  <si>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</si>
  <si>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</si>
  <si>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</si>
  <si>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</si>
  <si>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</si>
  <si>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</si>
  <si>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</si>
  <si>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</si>
  <si>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</si>
  <si>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</si>
  <si>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</si>
  <si>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</si>
  <si>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</si>
  <si>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</si>
  <si>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</si>
  <si>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</si>
  <si>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</si>
  <si>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</si>
  <si>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</si>
  <si>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</si>
  <si>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</si>
  <si>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</si>
  <si>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</si>
  <si>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</si>
  <si>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</si>
  <si>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</si>
  <si>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</si>
  <si>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</si>
  <si>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</si>
  <si>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</si>
  <si>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</si>
  <si>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</si>
  <si>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</si>
  <si>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</si>
  <si>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</si>
  <si>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</si>
  <si>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</si>
  <si>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</si>
  <si>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</si>
  <si>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</si>
  <si>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</si>
  <si>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</si>
  <si>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</si>
  <si>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</si>
  <si>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</si>
  <si>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</si>
  <si>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</si>
  <si>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</si>
  <si>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</si>
  <si>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</si>
  <si>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</si>
  <si>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</si>
  <si>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</si>
  <si>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</si>
  <si>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</si>
  <si>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</si>
  <si>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</si>
  <si>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</si>
  <si>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</si>
  <si>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</si>
  <si>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</si>
  <si>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</si>
  <si>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</si>
  <si>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</si>
  <si>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</si>
  <si>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</si>
  <si>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</si>
  <si>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</si>
  <si>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</si>
  <si>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</si>
  <si>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</si>
  <si>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</si>
  <si>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</si>
  <si>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</si>
  <si>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</si>
  <si>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</si>
  <si>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</si>
  <si>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</si>
  <si>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</si>
  <si>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</si>
  <si>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</si>
  <si>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</si>
  <si>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</si>
  <si>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</si>
  <si>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</si>
  <si>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</si>
  <si>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</si>
  <si>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</si>
  <si>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</si>
  <si>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</si>
  <si>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</si>
  <si>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</si>
  <si>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</si>
  <si>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</si>
  <si>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</si>
  <si>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</si>
  <si>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</si>
  <si>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</si>
  <si>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</si>
  <si>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</si>
  <si>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</si>
  <si>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</si>
  <si>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</si>
  <si>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</si>
  <si>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</si>
  <si>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</si>
  <si>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</si>
  <si>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</si>
  <si>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</si>
  <si>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</si>
  <si>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</si>
  <si>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</si>
  <si>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</si>
  <si>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</si>
  <si>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</si>
  <si>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</si>
  <si>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</si>
  <si>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</si>
  <si>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</si>
  <si>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</si>
  <si>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</si>
  <si>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</si>
  <si>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</si>
  <si>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</si>
  <si>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</si>
  <si>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</si>
  <si>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</si>
  <si>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</si>
  <si>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</si>
  <si>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</si>
  <si>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</si>
  <si>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</si>
  <si>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</si>
  <si>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</si>
  <si>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</si>
  <si>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</si>
  <si>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</si>
  <si>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</si>
  <si>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</si>
  <si>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</si>
  <si>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</si>
  <si>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</si>
  <si>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</si>
  <si>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</si>
  <si>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</si>
  <si>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</si>
  <si>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</si>
  <si>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</si>
  <si>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</si>
  <si>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</si>
  <si>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</si>
  <si>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</si>
  <si>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</si>
  <si>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</si>
  <si>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</si>
  <si>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</si>
  <si>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</si>
  <si>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</si>
  <si>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</si>
  <si>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</si>
  <si>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</si>
  <si>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</si>
  <si>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</si>
  <si>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</si>
  <si>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</si>
  <si>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</si>
  <si>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</si>
  <si>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</si>
  <si>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</si>
  <si>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</si>
  <si>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</si>
  <si>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</si>
  <si>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</si>
  <si>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</si>
  <si>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</si>
  <si>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</si>
  <si>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</si>
  <si>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</si>
  <si>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</si>
  <si>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</si>
  <si>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</si>
  <si>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</si>
  <si>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</si>
  <si>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</si>
  <si>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</si>
  <si>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</si>
  <si>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</si>
  <si>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</si>
  <si>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</si>
  <si>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</si>
  <si>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</si>
  <si>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</si>
  <si>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</si>
  <si>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</si>
  <si>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</si>
  <si>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</si>
  <si>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</si>
  <si>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</si>
  <si>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</si>
  <si>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</si>
  <si>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</si>
  <si>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</si>
  <si>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</si>
  <si>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</si>
  <si>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</si>
  <si>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</si>
  <si>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</si>
  <si>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</si>
  <si>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</si>
  <si>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</si>
  <si>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</si>
  <si>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</si>
  <si>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</si>
  <si>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</si>
  <si>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</si>
  <si>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</si>
  <si>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</si>
  <si>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</si>
  <si>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</si>
  <si>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</si>
  <si>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</si>
  <si>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</si>
  <si>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</si>
  <si>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</si>
  <si>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</si>
  <si>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</si>
  <si>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</si>
  <si>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</si>
  <si>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</si>
  <si>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</si>
  <si>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</si>
  <si>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</si>
  <si>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</si>
  <si>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</si>
  <si>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</si>
  <si>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</si>
  <si>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</si>
  <si>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</si>
  <si>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</si>
  <si>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</si>
  <si>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</si>
  <si>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</si>
  <si>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</si>
  <si>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</si>
  <si>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</si>
  <si>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</si>
  <si>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</si>
  <si>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</si>
  <si>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</si>
  <si>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</si>
  <si>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</si>
  <si>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</si>
  <si>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</si>
  <si>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</si>
  <si>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</si>
  <si>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</si>
  <si>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</si>
  <si>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</si>
  <si>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</si>
  <si>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</si>
  <si>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</si>
  <si>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</si>
  <si>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</si>
  <si>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</si>
  <si>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</si>
  <si>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</si>
  <si>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</si>
  <si>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</si>
  <si>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</si>
  <si>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</si>
  <si>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</si>
  <si>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</si>
  <si>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</si>
  <si>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</si>
  <si>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</si>
  <si>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</si>
  <si>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</si>
  <si>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</si>
  <si>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</si>
  <si>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</si>
  <si>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</si>
  <si>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</si>
  <si>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</si>
  <si>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</si>
  <si>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</si>
  <si>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</si>
  <si>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</si>
  <si>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</si>
  <si>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</si>
  <si>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</si>
  <si>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</si>
  <si>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</si>
  <si>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</si>
  <si>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</si>
  <si>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</si>
  <si>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</si>
  <si>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</si>
  <si>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</si>
  <si>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</si>
  <si>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</si>
  <si>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</si>
  <si>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</si>
  <si>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</si>
  <si>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</si>
  <si>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</si>
  <si>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</si>
  <si>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</si>
  <si>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</si>
  <si>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</si>
  <si>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</si>
  <si>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</si>
  <si>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</si>
  <si>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</si>
  <si>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</si>
  <si>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</si>
  <si>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</si>
  <si>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</si>
  <si>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</si>
  <si>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</si>
  <si>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</si>
  <si>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</si>
  <si>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</si>
  <si>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</si>
  <si>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</si>
  <si>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</si>
  <si>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</si>
  <si>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</si>
  <si>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</si>
  <si>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</si>
  <si>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</si>
  <si>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</si>
  <si>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</si>
  <si>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</si>
  <si>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</si>
  <si>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</si>
  <si>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</si>
  <si>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</si>
  <si>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</si>
  <si>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</si>
  <si>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</si>
  <si>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</si>
  <si>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</si>
  <si>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</si>
  <si>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</si>
  <si>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</si>
  <si>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</si>
  <si>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</si>
  <si>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</si>
  <si>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</si>
  <si>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</si>
  <si>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</si>
  <si>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</si>
  <si>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</si>
  <si>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</si>
  <si>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</si>
  <si>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</si>
  <si>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</si>
  <si>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</si>
  <si>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</si>
  <si>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</si>
  <si>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</si>
  <si>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</si>
  <si>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</si>
  <si>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</si>
  <si>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</si>
  <si>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</si>
  <si>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</si>
  <si>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</si>
  <si>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</si>
  <si>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</si>
  <si>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</si>
  <si>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</si>
  <si>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</si>
  <si>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</si>
  <si>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</si>
  <si>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</si>
  <si>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</si>
  <si>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</si>
  <si>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</si>
  <si>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</si>
  <si>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</si>
  <si>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</si>
  <si>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</si>
  <si>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</si>
  <si>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</si>
  <si>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</si>
  <si>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</si>
  <si>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</si>
  <si>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</si>
  <si>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</si>
  <si>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</si>
  <si>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</si>
  <si>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</si>
  <si>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</si>
  <si>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</si>
  <si>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</si>
  <si>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</si>
  <si>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</si>
  <si>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</si>
  <si>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</si>
  <si>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</si>
  <si>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</si>
  <si>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</si>
  <si>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</si>
  <si>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</si>
  <si>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</si>
  <si>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</si>
  <si>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</si>
  <si>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</si>
  <si>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</si>
  <si>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</si>
  <si>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</si>
  <si>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</si>
  <si>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</si>
  <si>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</si>
  <si>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</si>
  <si>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</si>
  <si>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</si>
  <si>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</si>
  <si>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</si>
  <si>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</si>
  <si>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</si>
  <si>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</si>
  <si>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</si>
  <si>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</si>
  <si>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</si>
  <si>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</si>
  <si>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</si>
  <si>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</si>
  <si>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</si>
  <si>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</si>
  <si>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</si>
  <si>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</si>
  <si>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</si>
  <si>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</si>
  <si>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</si>
  <si>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</si>
  <si>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</si>
  <si>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</si>
  <si>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</si>
  <si>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</si>
  <si>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</si>
  <si>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</si>
  <si>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</si>
  <si>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</si>
  <si>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</si>
  <si>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</si>
  <si>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</si>
  <si>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</si>
  <si>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</si>
  <si>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</si>
  <si>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</si>
  <si>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</si>
  <si>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</si>
  <si>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</si>
  <si>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</si>
  <si>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</si>
  <si>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</si>
  <si>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</si>
  <si>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</si>
  <si>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</si>
  <si>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</si>
  <si>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</si>
  <si>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</si>
  <si>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</si>
  <si>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</si>
  <si>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</si>
  <si>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</si>
  <si>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</si>
  <si>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</si>
  <si>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</si>
  <si>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</si>
  <si>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</si>
  <si>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</si>
  <si>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</si>
  <si>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</si>
  <si>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</si>
  <si>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</si>
  <si>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</si>
  <si>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</si>
  <si>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</si>
  <si>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</si>
  <si>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</si>
  <si>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</si>
  <si>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</si>
  <si>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</si>
  <si>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</si>
  <si>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</si>
  <si>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</si>
  <si>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</si>
  <si>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</si>
  <si>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</si>
  <si>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</si>
  <si>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</si>
  <si>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</si>
  <si>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</si>
  <si>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</si>
  <si>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</si>
  <si>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</si>
  <si>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</si>
  <si>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</si>
  <si>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</si>
  <si>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</si>
  <si>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</si>
  <si>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</si>
  <si>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</si>
  <si>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</si>
  <si>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</si>
  <si>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</si>
  <si>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</si>
  <si>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</si>
  <si>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</si>
  <si>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</si>
  <si>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</si>
  <si>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</si>
  <si>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</si>
  <si>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</si>
  <si>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</si>
  <si>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</si>
  <si>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</si>
  <si>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</si>
  <si>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</si>
  <si>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</si>
  <si>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</si>
  <si>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</si>
  <si>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</si>
  <si>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</si>
  <si>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</si>
  <si>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</si>
  <si>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</si>
  <si>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</si>
  <si>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</si>
  <si>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</si>
  <si>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</si>
  <si>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</si>
  <si>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</si>
  <si>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</si>
  <si>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</si>
  <si>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</si>
  <si>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</si>
  <si>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</si>
  <si>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</si>
  <si>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</si>
  <si>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</si>
  <si>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</si>
  <si>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</si>
  <si>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</si>
  <si>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</si>
  <si>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</si>
  <si>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</si>
  <si>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</si>
  <si>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</si>
  <si>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</si>
  <si>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</si>
  <si>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</si>
  <si>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</si>
  <si>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</si>
  <si>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</si>
  <si>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</si>
  <si>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</si>
  <si>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</si>
  <si>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</si>
  <si>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</si>
  <si>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</si>
  <si>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</si>
  <si>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</si>
  <si>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</si>
  <si>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</si>
  <si>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</si>
  <si>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</si>
  <si>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</si>
  <si>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</si>
  <si>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</si>
  <si>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</si>
  <si>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</si>
  <si>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</si>
  <si>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</si>
  <si>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</si>
  <si>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</si>
  <si>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</si>
  <si>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</si>
  <si>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</si>
  <si>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</si>
  <si>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</si>
  <si>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</si>
  <si>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</si>
  <si>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</si>
  <si>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</si>
  <si>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</si>
  <si>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</si>
  <si>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</si>
  <si>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</si>
  <si>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</si>
  <si>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</si>
  <si>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</si>
  <si>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</si>
  <si>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</si>
  <si>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</si>
  <si>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</si>
  <si>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</si>
  <si>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</si>
  <si>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</si>
  <si>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</si>
  <si>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</si>
  <si>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</si>
  <si>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</si>
  <si>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</si>
  <si>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</si>
  <si>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</si>
  <si>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</si>
  <si>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</si>
  <si>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</si>
  <si>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</si>
  <si>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</si>
  <si>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</si>
  <si>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</si>
  <si>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</si>
  <si>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</si>
  <si>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</si>
  <si>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</si>
  <si>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</si>
  <si>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</si>
  <si>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</si>
  <si>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</si>
  <si>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</si>
  <si>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</si>
  <si>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</si>
  <si>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</si>
  <si>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</si>
  <si>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</si>
  <si>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</si>
  <si>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</si>
  <si>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</si>
  <si>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</si>
  <si>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</si>
  <si>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</si>
  <si>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</si>
  <si>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</si>
  <si>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</si>
  <si>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</si>
  <si>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</si>
  <si>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</si>
  <si>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</si>
  <si>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</si>
  <si>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</si>
  <si>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</si>
  <si>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</si>
  <si>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</si>
  <si>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</si>
  <si>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</si>
  <si>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</si>
  <si>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</si>
  <si>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</si>
  <si>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</si>
  <si>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</si>
  <si>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</si>
  <si>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</si>
  <si>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</si>
  <si>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</si>
  <si>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</si>
  <si>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</si>
  <si>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</si>
  <si>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</si>
  <si>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</si>
  <si>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</si>
  <si>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</si>
  <si>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</si>
  <si>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</si>
  <si>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</si>
  <si>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</si>
  <si>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</si>
  <si>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</si>
  <si>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</si>
  <si>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</si>
  <si>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</si>
  <si>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</si>
  <si>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</si>
  <si>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</si>
  <si>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</si>
  <si>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</si>
  <si>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</si>
  <si>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</si>
  <si>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</si>
  <si>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</si>
  <si>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</si>
  <si>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</si>
  <si>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</si>
  <si>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</si>
  <si>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</si>
  <si>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</si>
  <si>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</si>
  <si>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</si>
  <si>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</si>
  <si>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</si>
  <si>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</si>
  <si>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</si>
  <si>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</si>
  <si>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</si>
  <si>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</si>
  <si>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</si>
  <si>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</si>
  <si>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</si>
  <si>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</si>
  <si>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</si>
  <si>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</si>
  <si>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</si>
  <si>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</si>
  <si>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</si>
  <si>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</si>
  <si>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</si>
  <si>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</si>
  <si>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</si>
  <si>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</si>
  <si>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</si>
  <si>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</si>
  <si>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</si>
  <si>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</si>
  <si>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</si>
  <si>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</si>
  <si>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</si>
  <si>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</si>
  <si>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</si>
  <si>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</si>
  <si>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</si>
  <si>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</si>
  <si>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</si>
  <si>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</si>
  <si>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</si>
  <si>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</si>
  <si>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</si>
  <si>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</si>
  <si>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</si>
  <si>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</si>
  <si>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</si>
  <si>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</si>
  <si>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</si>
  <si>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</si>
  <si>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</si>
  <si>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</si>
  <si>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</si>
  <si>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</si>
  <si>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</si>
  <si>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</si>
  <si>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</si>
  <si>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</si>
  <si>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</si>
  <si>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</si>
  <si>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</si>
  <si>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</si>
  <si>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</si>
  <si>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</si>
  <si>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</si>
  <si>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</si>
  <si>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</si>
  <si>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</si>
  <si>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</si>
  <si>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</si>
  <si>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</si>
  <si>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</si>
  <si>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</si>
  <si>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</si>
  <si>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</si>
  <si>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</si>
  <si>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</si>
  <si>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</si>
  <si>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</si>
  <si>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</si>
  <si>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</si>
  <si>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</si>
  <si>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</si>
  <si>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</si>
  <si>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</si>
  <si>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</si>
  <si>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</si>
  <si>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</si>
  <si>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</si>
  <si>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</si>
  <si>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</si>
  <si>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</si>
  <si>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</si>
  <si>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</si>
  <si>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</si>
  <si>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</si>
  <si>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</si>
  <si>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</si>
  <si>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</si>
  <si>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</si>
  <si>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</si>
  <si>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</si>
  <si>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</si>
  <si>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</si>
  <si>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</si>
  <si>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</si>
  <si>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</si>
  <si>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</si>
  <si>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</si>
  <si>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</si>
  <si>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</si>
  <si>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</si>
  <si>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</si>
  <si>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</si>
  <si>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</si>
  <si>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</si>
  <si>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</si>
  <si>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</si>
  <si>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</si>
  <si>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</si>
  <si>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</si>
  <si>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</si>
  <si>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</si>
  <si>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</si>
  <si>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</si>
  <si>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</si>
  <si>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</si>
  <si>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</si>
  <si>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</si>
  <si>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</si>
  <si>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</si>
  <si>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</si>
  <si>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</si>
  <si>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</si>
  <si>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</si>
  <si>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</si>
  <si>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</si>
  <si>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</si>
  <si>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</si>
  <si>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</si>
  <si>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</si>
  <si>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</si>
  <si>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</si>
  <si>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</si>
  <si>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</si>
  <si>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</si>
  <si>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</si>
  <si>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</si>
  <si>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</si>
  <si>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</si>
  <si>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</si>
  <si>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</si>
  <si>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</si>
  <si>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</si>
  <si>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</si>
  <si>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</si>
  <si>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</si>
  <si>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</si>
  <si>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</si>
  <si>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</si>
  <si>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</si>
  <si>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</si>
  <si>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</si>
  <si>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</si>
  <si>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</si>
  <si>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</si>
  <si>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</si>
  <si>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</si>
  <si>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</si>
  <si>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</si>
  <si>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</si>
  <si>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</si>
  <si>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</si>
  <si>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</si>
  <si>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</si>
  <si>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</si>
  <si>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</si>
  <si>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</si>
  <si>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</si>
  <si>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</si>
  <si>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</si>
  <si>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</si>
  <si>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</si>
  <si>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</si>
  <si>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</si>
  <si>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</si>
  <si>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</si>
  <si>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</si>
  <si>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</si>
  <si>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</si>
  <si>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</si>
  <si>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</si>
  <si>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</si>
  <si>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</si>
  <si>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</si>
  <si>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</si>
  <si>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</si>
  <si>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</si>
  <si>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</si>
  <si>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</si>
  <si>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</si>
  <si>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</si>
  <si>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</si>
  <si>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</si>
  <si>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</si>
  <si>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</si>
  <si>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</si>
  <si>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</si>
  <si>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</si>
  <si>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</si>
  <si>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</si>
  <si>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</si>
  <si>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</si>
  <si>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</si>
  <si>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</si>
  <si>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</si>
  <si>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</si>
  <si>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</si>
  <si>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</si>
  <si>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</si>
  <si>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</si>
  <si>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</si>
  <si>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</si>
  <si>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</si>
  <si>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</si>
  <si>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</si>
  <si>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</si>
  <si>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</si>
  <si>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</si>
  <si>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</si>
  <si>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</si>
  <si>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</si>
  <si>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</si>
  <si>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</si>
  <si>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</si>
  <si>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</si>
  <si>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</si>
  <si>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</si>
  <si>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</si>
  <si>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</si>
  <si>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</si>
  <si>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</si>
  <si>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</si>
  <si>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</si>
  <si>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</si>
  <si>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</si>
  <si>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</si>
  <si>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</si>
  <si>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</si>
  <si>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</si>
  <si>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</si>
  <si>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</si>
  <si>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</si>
  <si>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</si>
  <si>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</si>
  <si>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</si>
  <si>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</si>
  <si>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</si>
  <si>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</si>
  <si>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</si>
  <si>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</si>
  <si>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</si>
  <si>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</si>
  <si>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</si>
  <si>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</si>
  <si>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</si>
  <si>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</si>
  <si>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</si>
  <si>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</si>
  <si>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</si>
  <si>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</si>
  <si>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</si>
  <si>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</si>
  <si>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</si>
  <si>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</si>
  <si>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</si>
  <si>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</si>
  <si>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</si>
  <si>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</si>
  <si>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</si>
  <si>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</si>
  <si>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</si>
  <si>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</si>
  <si>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</si>
  <si>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</si>
  <si>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</si>
  <si>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</si>
  <si>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</si>
  <si>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</si>
  <si>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</si>
  <si>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</si>
  <si>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</si>
  <si>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</si>
  <si>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</si>
  <si>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</si>
  <si>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</si>
  <si>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</si>
  <si>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</si>
  <si>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</si>
  <si>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</si>
  <si>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</si>
  <si>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</si>
  <si>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</si>
  <si>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</si>
  <si>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</si>
  <si>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</si>
  <si>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</si>
  <si>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</si>
  <si>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</si>
  <si>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</si>
  <si>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</si>
  <si>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</si>
  <si>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</si>
  <si>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</si>
  <si>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</si>
  <si>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</si>
  <si>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</si>
  <si>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</si>
  <si>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</si>
  <si>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</si>
  <si>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</si>
  <si>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</si>
  <si>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</si>
  <si>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</si>
  <si>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</si>
  <si>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</si>
  <si>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</si>
  <si>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</si>
  <si>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</si>
  <si>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</si>
  <si>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</si>
  <si>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</si>
  <si>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</si>
  <si>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</si>
  <si>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</si>
  <si>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</si>
  <si>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</si>
  <si>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</si>
  <si>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</si>
  <si>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</si>
  <si>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</si>
  <si>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</si>
  <si>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</si>
  <si>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</si>
  <si>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</si>
  <si>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</si>
  <si>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</si>
  <si>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</si>
  <si>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</si>
  <si>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</si>
  <si>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</si>
  <si>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</si>
  <si>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</si>
  <si>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</si>
  <si>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</si>
  <si>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</si>
  <si>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</si>
  <si>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</si>
  <si>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</si>
  <si>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</si>
  <si>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</si>
  <si>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</si>
  <si>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</si>
  <si>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</si>
  <si>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</si>
  <si>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</si>
  <si>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</si>
  <si>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</si>
  <si>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</si>
  <si>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</si>
  <si>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</si>
  <si>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</si>
  <si>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</si>
  <si>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</si>
  <si>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</si>
  <si>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</si>
  <si>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</si>
  <si>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</si>
  <si>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</si>
  <si>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</si>
  <si>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</si>
  <si>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</si>
  <si>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</si>
  <si>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</si>
  <si>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</si>
  <si>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</si>
  <si>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</si>
  <si>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</si>
  <si>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</si>
  <si>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</si>
  <si>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</si>
  <si>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</si>
  <si>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</si>
  <si>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</si>
  <si>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</si>
  <si>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</si>
  <si>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</si>
  <si>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</si>
  <si>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</si>
  <si>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</si>
  <si>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</si>
  <si>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</si>
  <si>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</si>
  <si>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</si>
  <si>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</si>
  <si>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</si>
  <si>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</si>
  <si>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</si>
  <si>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</si>
  <si>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</si>
  <si>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</si>
  <si>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</si>
  <si>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</si>
  <si>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</si>
  <si>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</si>
  <si>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</si>
  <si>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</si>
  <si>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</si>
  <si>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</si>
  <si>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</si>
  <si>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</si>
  <si>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</si>
  <si>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</si>
  <si>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</si>
  <si>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</si>
  <si>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</si>
  <si>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</si>
  <si>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</si>
  <si>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</si>
  <si>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</si>
  <si>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</si>
  <si>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</si>
  <si>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</si>
  <si>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</si>
  <si>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</si>
  <si>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</si>
  <si>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</si>
  <si>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</si>
  <si>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</si>
  <si>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</si>
  <si>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</si>
  <si>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</si>
  <si>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</si>
  <si>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</si>
  <si>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</si>
  <si>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</si>
  <si>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</si>
  <si>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</si>
  <si>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</si>
  <si>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</si>
  <si>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</si>
  <si>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</si>
  <si>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</si>
  <si>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</si>
  <si>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</si>
  <si>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</si>
  <si>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</si>
  <si>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</si>
  <si>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</si>
  <si>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</si>
  <si>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</si>
  <si>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</si>
  <si>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</si>
  <si>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</si>
  <si>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</si>
  <si>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</si>
  <si>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</si>
  <si>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</si>
  <si>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</si>
  <si>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</si>
  <si>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</si>
  <si>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</si>
  <si>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</si>
  <si>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</si>
  <si>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</si>
  <si>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</si>
  <si>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</si>
  <si>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</si>
  <si>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</si>
  <si>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</si>
  <si>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</si>
  <si>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</si>
  <si>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</si>
  <si>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</si>
  <si>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</si>
  <si>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</si>
  <si>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</si>
  <si>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</si>
  <si>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</si>
  <si>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</si>
  <si>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</si>
  <si>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</si>
  <si>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</si>
  <si>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</si>
  <si>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</si>
  <si>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</si>
  <si>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</si>
  <si>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</si>
  <si>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</si>
  <si>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</si>
  <si>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</si>
  <si>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</si>
  <si>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</si>
  <si>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</si>
  <si>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</si>
  <si>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</si>
  <si>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</si>
  <si>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</si>
  <si>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</si>
  <si>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</si>
  <si>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</si>
  <si>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</si>
  <si>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</si>
  <si>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</si>
  <si>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</si>
  <si>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</si>
  <si>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</si>
  <si>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</si>
  <si>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</si>
  <si>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</si>
  <si>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</si>
  <si>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</si>
  <si>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</si>
  <si>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</si>
  <si>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</si>
  <si>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</si>
  <si>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</si>
  <si>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</si>
  <si>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</si>
  <si>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</si>
  <si>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</si>
  <si>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</si>
  <si>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</si>
  <si>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</si>
  <si>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</si>
  <si>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</si>
  <si>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</si>
  <si>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</si>
  <si>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</si>
  <si>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</si>
  <si>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</si>
  <si>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</si>
  <si>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</si>
  <si>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</si>
  <si>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</si>
  <si>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</si>
  <si>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</si>
  <si>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</si>
  <si>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</si>
  <si>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</si>
  <si>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</si>
  <si>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</si>
  <si>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</si>
  <si>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</si>
  <si>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</si>
  <si>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</si>
  <si>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</si>
  <si>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</si>
  <si>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</si>
  <si>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</si>
  <si>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</si>
  <si>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</si>
  <si>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</si>
  <si>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</si>
  <si>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</si>
  <si>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</si>
  <si>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</si>
  <si>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</si>
  <si>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</si>
  <si>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</si>
  <si>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</si>
  <si>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</si>
  <si>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</si>
  <si>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</si>
  <si>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</si>
  <si>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</si>
  <si>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</si>
  <si>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</si>
  <si>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</si>
  <si>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</si>
  <si>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</si>
  <si>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</si>
  <si>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</si>
  <si>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</si>
  <si>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</si>
  <si>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</si>
  <si>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</si>
  <si>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</si>
  <si>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</si>
  <si>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</si>
  <si>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</si>
  <si>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</si>
  <si>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</si>
  <si>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</si>
  <si>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</si>
  <si>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</si>
  <si>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</si>
  <si>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</si>
  <si>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</si>
  <si>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</si>
  <si>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</si>
  <si>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</si>
  <si>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</si>
  <si>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</si>
  <si>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</si>
  <si>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</si>
  <si>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</si>
  <si>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</si>
  <si>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</si>
  <si>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</si>
  <si>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</si>
  <si>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</si>
  <si>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</si>
  <si>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</si>
  <si>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</si>
  <si>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</si>
  <si>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</si>
  <si>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</si>
  <si>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</si>
  <si>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</si>
  <si>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</si>
  <si>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</si>
  <si>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</si>
  <si>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</si>
  <si>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</si>
  <si>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</si>
  <si>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</si>
  <si>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</si>
  <si>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</si>
  <si>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</si>
  <si>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</si>
  <si>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</si>
  <si>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</si>
  <si>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</si>
  <si>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</si>
  <si>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</si>
  <si>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</si>
  <si>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</si>
  <si>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</si>
  <si>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</si>
  <si>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</si>
  <si>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</si>
  <si>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</si>
  <si>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</si>
  <si>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</si>
  <si>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</si>
  <si>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</si>
  <si>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</si>
  <si>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</si>
  <si>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</si>
  <si>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</si>
  <si>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</si>
  <si>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</si>
  <si>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</si>
  <si>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</si>
  <si>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</si>
  <si>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</si>
  <si>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</si>
  <si>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</si>
  <si>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</si>
  <si>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</si>
  <si>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</si>
  <si>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</si>
  <si>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</si>
  <si>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</si>
  <si>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</si>
  <si>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</si>
  <si>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</si>
  <si>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</si>
  <si>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</si>
  <si>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</si>
  <si>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</si>
  <si>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</si>
  <si>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</si>
  <si>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</si>
  <si>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</si>
  <si>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</si>
  <si>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</si>
  <si>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</si>
  <si>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</si>
  <si>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</si>
  <si>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</si>
  <si>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</si>
  <si>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</si>
  <si>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</si>
  <si>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</si>
  <si>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</si>
  <si>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</si>
  <si>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</si>
  <si>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</si>
  <si>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</si>
  <si>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</si>
  <si>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</si>
  <si>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</si>
  <si>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</si>
  <si>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</si>
  <si>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</si>
  <si>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</si>
  <si>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</si>
  <si>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</si>
  <si>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</si>
  <si>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</si>
  <si>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</si>
  <si>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</si>
  <si>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</si>
  <si>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</si>
  <si>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</si>
  <si>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</si>
  <si>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</si>
  <si>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</si>
  <si>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</si>
  <si>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</si>
  <si>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</si>
  <si>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</si>
  <si>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</si>
  <si>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</si>
  <si>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</si>
  <si>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</si>
  <si>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</si>
  <si>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</si>
  <si>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</si>
  <si>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</si>
  <si>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</si>
  <si>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</si>
  <si>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</si>
  <si>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</si>
  <si>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</si>
  <si>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</si>
  <si>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</si>
  <si>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</si>
  <si>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</si>
  <si>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</si>
  <si>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</si>
  <si>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</si>
  <si>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</si>
  <si>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</si>
  <si>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</si>
  <si>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</si>
  <si>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</si>
  <si>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</si>
  <si>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</si>
  <si>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</si>
  <si>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</si>
  <si>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</si>
  <si>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</si>
  <si>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</si>
  <si>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</si>
  <si>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</si>
  <si>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</si>
  <si>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</si>
  <si>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</si>
  <si>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</si>
  <si>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</si>
  <si>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</si>
  <si>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</si>
  <si>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</si>
  <si>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</si>
  <si>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</si>
  <si>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</si>
  <si>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</si>
  <si>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</si>
  <si>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</si>
  <si>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</si>
  <si>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</si>
  <si>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</si>
  <si>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</si>
  <si>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</si>
  <si>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</si>
  <si>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</si>
  <si>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</si>
  <si>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</si>
  <si>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</si>
  <si>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</si>
  <si>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</si>
  <si>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</si>
  <si>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</si>
  <si>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</si>
  <si>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</si>
  <si>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</si>
  <si>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</si>
  <si>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</si>
  <si>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</si>
  <si>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</si>
  <si>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</si>
  <si>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</si>
  <si>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</si>
  <si>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</si>
  <si>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</si>
  <si>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</si>
  <si>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</si>
  <si>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</si>
  <si>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</si>
  <si>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</si>
  <si>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</si>
  <si>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</si>
  <si>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</si>
  <si>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</si>
  <si>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</si>
  <si>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</si>
  <si>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</si>
  <si>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</si>
  <si>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</si>
  <si>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</si>
  <si>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</si>
  <si>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</si>
  <si>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</si>
  <si>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</si>
  <si>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</si>
  <si>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</si>
  <si>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</si>
  <si>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</si>
  <si>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</si>
  <si>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</si>
  <si>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</si>
  <si>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</si>
  <si>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</si>
  <si>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</si>
  <si>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</si>
  <si>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</si>
  <si>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</si>
  <si>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</si>
  <si>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</si>
  <si>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</si>
  <si>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</si>
  <si>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</si>
  <si>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</si>
  <si>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</si>
  <si>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</si>
  <si>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</si>
  <si>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</si>
  <si>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</si>
  <si>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</si>
  <si>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</si>
  <si>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</si>
  <si>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</si>
  <si>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</si>
  <si>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</si>
  <si>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</si>
  <si>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</si>
  <si>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</si>
  <si>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</si>
  <si>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</si>
  <si>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</si>
  <si>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</si>
  <si>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</si>
  <si>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</si>
  <si>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</si>
  <si>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</si>
  <si>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</si>
  <si>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</si>
  <si>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</si>
  <si>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</si>
  <si>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</si>
  <si>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</si>
  <si>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</si>
  <si>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</si>
  <si>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</si>
  <si>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</si>
  <si>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</si>
  <si>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</si>
  <si>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</si>
  <si>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</si>
  <si>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</si>
  <si>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</si>
  <si>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</si>
  <si>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</si>
  <si>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</si>
  <si>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</si>
  <si>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</si>
  <si>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</si>
  <si>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</si>
  <si>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</si>
  <si>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</si>
  <si>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</si>
  <si>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</si>
  <si>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</si>
  <si>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</si>
  <si>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</si>
  <si>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</si>
  <si>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</si>
  <si>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</si>
  <si>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</si>
  <si>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</si>
  <si>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</si>
  <si>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</si>
  <si>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</si>
  <si>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</si>
  <si>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</si>
  <si>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</si>
  <si>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</si>
  <si>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</si>
  <si>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</si>
  <si>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</si>
  <si>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</si>
  <si>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</si>
  <si>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</si>
  <si>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</si>
  <si>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</si>
  <si>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</si>
  <si>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</si>
  <si>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</si>
  <si>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</si>
  <si>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</si>
  <si>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</si>
  <si>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</si>
  <si>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</si>
  <si>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</si>
  <si>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</si>
  <si>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</si>
  <si>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</si>
  <si>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</si>
  <si>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</si>
  <si>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</si>
  <si>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</si>
  <si>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</si>
  <si>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</si>
  <si>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</si>
  <si>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</si>
  <si>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</si>
  <si>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</si>
  <si>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</si>
  <si>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</si>
  <si>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</si>
  <si>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</si>
  <si>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</si>
  <si>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</si>
  <si>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</si>
  <si>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</si>
  <si>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</si>
  <si>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</si>
  <si>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</si>
  <si>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</si>
  <si>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</si>
  <si>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</si>
  <si>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</si>
  <si>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</si>
  <si>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</si>
  <si>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</si>
  <si>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</si>
  <si>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</si>
  <si>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</si>
  <si>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</si>
  <si>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</si>
  <si>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</si>
  <si>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</si>
  <si>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</si>
  <si>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</si>
  <si>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</si>
  <si>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</si>
  <si>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</si>
  <si>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</si>
  <si>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</si>
  <si>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</si>
  <si>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</si>
  <si>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</si>
  <si>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</si>
  <si>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</si>
  <si>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</si>
  <si>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</si>
  <si>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</si>
  <si>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</si>
  <si>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</si>
  <si>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</si>
  <si>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</si>
  <si>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</si>
  <si>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</si>
  <si>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</si>
  <si>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</si>
  <si>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</si>
  <si>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</si>
  <si>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</si>
  <si>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</si>
  <si>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</si>
  <si>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</si>
  <si>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</si>
  <si>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</si>
  <si>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</si>
  <si>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</si>
  <si>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</si>
  <si>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</si>
  <si>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</si>
  <si>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</si>
  <si>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</si>
  <si>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</si>
  <si>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</si>
  <si>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</si>
  <si>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</si>
  <si>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</si>
  <si>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</si>
  <si>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</si>
  <si>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</si>
  <si>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</si>
  <si>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</si>
  <si>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</si>
  <si>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</si>
  <si>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</si>
  <si>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</si>
  <si>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</si>
  <si>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</si>
  <si>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</si>
  <si>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</si>
  <si>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</si>
  <si>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</si>
  <si>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</si>
  <si>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</si>
  <si>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</si>
  <si>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</si>
  <si>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</si>
  <si>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</si>
  <si>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</si>
  <si>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</si>
  <si>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</si>
  <si>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</si>
  <si>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</si>
  <si>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</si>
  <si>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</si>
  <si>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</si>
  <si>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</si>
  <si>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</si>
  <si>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</si>
  <si>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</si>
  <si>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</si>
  <si>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</si>
  <si>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</si>
  <si>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</si>
  <si>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</si>
  <si>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</si>
  <si>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</si>
  <si>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</si>
  <si>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</si>
  <si>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</si>
  <si>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</si>
  <si>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</si>
  <si>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</si>
  <si>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</si>
  <si>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</si>
  <si>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</si>
  <si>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</si>
  <si>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</si>
  <si>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</si>
  <si>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</si>
  <si>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</si>
  <si>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</si>
  <si>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</si>
  <si>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</si>
  <si>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</si>
  <si>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</si>
  <si>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</si>
  <si>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</si>
  <si>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</si>
  <si>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</si>
  <si>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</si>
  <si>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</si>
  <si>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</si>
  <si>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</si>
  <si>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</si>
  <si>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</si>
  <si>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</si>
  <si>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</si>
  <si>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</si>
  <si>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</si>
  <si>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</si>
  <si>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</si>
  <si>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</si>
  <si>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</si>
  <si>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</si>
  <si>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</si>
  <si>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</si>
  <si>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</si>
  <si>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</si>
  <si>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</si>
  <si>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</si>
  <si>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</si>
  <si>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</si>
  <si>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</si>
  <si>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</si>
  <si>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</si>
  <si>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</si>
  <si>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</si>
  <si>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</si>
  <si>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</si>
  <si>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</si>
  <si>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</si>
  <si>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</si>
  <si>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</si>
  <si>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</si>
  <si>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</si>
  <si>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</si>
  <si>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</si>
  <si>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</si>
  <si>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</si>
  <si>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</si>
  <si>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</si>
  <si>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</si>
  <si>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</si>
  <si>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</si>
  <si>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</si>
  <si>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</si>
  <si>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</si>
  <si>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</si>
  <si>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</si>
  <si>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</si>
  <si>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</si>
  <si>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</si>
  <si>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</si>
  <si>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</si>
  <si>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</si>
  <si>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</si>
  <si>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</si>
  <si>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</si>
  <si>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</si>
  <si>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</si>
  <si>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</si>
  <si>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</si>
  <si>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</si>
  <si>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</si>
  <si>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</si>
  <si>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</si>
  <si>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</si>
  <si>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</si>
  <si>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</si>
  <si>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</si>
  <si>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</si>
  <si>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</si>
  <si>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</si>
  <si>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</si>
  <si>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</si>
  <si>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</si>
  <si>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</si>
  <si>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</si>
  <si>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</si>
  <si>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</si>
  <si>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</si>
  <si>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</si>
  <si>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</si>
  <si>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</si>
  <si>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</si>
  <si>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</si>
  <si>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</si>
  <si>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</si>
  <si>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</si>
  <si>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</si>
  <si>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</si>
  <si>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</si>
  <si>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</si>
  <si>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</si>
  <si>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</si>
  <si>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</si>
  <si>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</si>
  <si>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</si>
  <si>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</si>
  <si>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</si>
  <si>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</si>
  <si>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</si>
  <si>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</si>
  <si>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</si>
  <si>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</si>
  <si>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</si>
  <si>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</si>
  <si>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</si>
  <si>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</si>
  <si>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</si>
  <si>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</si>
  <si>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</si>
  <si>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</si>
  <si>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</si>
  <si>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</si>
  <si>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</si>
  <si>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</si>
  <si>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</si>
  <si>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</si>
  <si>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</si>
  <si>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</si>
  <si>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</si>
  <si>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</si>
  <si>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</si>
  <si>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</si>
  <si>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</si>
  <si>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</si>
  <si>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</si>
  <si>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</si>
  <si>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</si>
  <si>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</si>
  <si>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</si>
  <si>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</si>
  <si>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</si>
  <si>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</si>
  <si>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</si>
  <si>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</si>
  <si>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</si>
  <si>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</si>
  <si>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</si>
  <si>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</si>
  <si>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</si>
  <si>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</si>
  <si>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</si>
  <si>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</si>
  <si>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</si>
  <si>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</si>
  <si>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</si>
  <si>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</si>
  <si>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</si>
  <si>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</si>
  <si>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</si>
  <si>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</si>
  <si>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</si>
  <si>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</si>
  <si>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</si>
  <si>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</si>
  <si>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</si>
  <si>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</si>
  <si>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</si>
  <si>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</si>
  <si>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</si>
  <si>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</si>
  <si>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</si>
  <si>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</si>
  <si>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</si>
  <si>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</si>
  <si>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</si>
  <si>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</si>
  <si>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</si>
  <si>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</si>
  <si>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</si>
  <si>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</si>
  <si>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</si>
  <si>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</si>
  <si>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</si>
  <si>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</si>
  <si>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</si>
  <si>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</si>
  <si>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</si>
  <si>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</si>
  <si>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</si>
  <si>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</si>
  <si>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</si>
  <si>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</si>
  <si>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</si>
  <si>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</si>
  <si>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</si>
  <si>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</si>
  <si>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</si>
  <si>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</si>
  <si>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</si>
  <si>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</si>
  <si>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</si>
  <si>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</si>
  <si>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</si>
  <si>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</si>
  <si>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</si>
  <si>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</si>
  <si>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</si>
  <si>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</si>
  <si>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</si>
  <si>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</si>
  <si>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</si>
  <si>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</si>
  <si>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</si>
  <si>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</si>
  <si>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</si>
  <si>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</si>
  <si>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</si>
  <si>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</si>
  <si>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</si>
  <si>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</si>
  <si>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</si>
  <si>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</si>
  <si>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</si>
  <si>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</si>
  <si>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</si>
  <si>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</si>
  <si>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</si>
  <si>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</si>
  <si>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</si>
  <si>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</si>
  <si>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</si>
  <si>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</si>
  <si>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</si>
  <si>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</si>
  <si>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</si>
  <si>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</si>
  <si>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</si>
  <si>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</si>
  <si>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</si>
  <si>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</si>
  <si>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</si>
  <si>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</si>
  <si>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</si>
  <si>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</si>
  <si>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</si>
  <si>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</si>
  <si>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</si>
  <si>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</si>
  <si>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</si>
  <si>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</si>
  <si>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</si>
  <si>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</si>
  <si>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</si>
  <si>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</si>
  <si>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</si>
  <si>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</si>
  <si>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</si>
  <si>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</si>
  <si>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</si>
  <si>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</si>
  <si>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</si>
  <si>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</si>
  <si>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</si>
  <si>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</si>
  <si>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</si>
  <si>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</si>
  <si>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</si>
  <si>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</si>
  <si>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</si>
  <si>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</si>
  <si>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</si>
  <si>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</si>
  <si>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</si>
  <si>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</si>
  <si>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</si>
  <si>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</si>
  <si>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</si>
  <si>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</si>
  <si>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</si>
  <si>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</si>
  <si>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</si>
  <si>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</si>
  <si>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</si>
  <si>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</si>
  <si>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</si>
  <si>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</si>
  <si>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</si>
  <si>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</si>
  <si>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</si>
  <si>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</si>
  <si>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</si>
  <si>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</si>
  <si>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</si>
  <si>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</si>
  <si>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</si>
  <si>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</si>
  <si>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</si>
  <si>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</si>
  <si>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</si>
  <si>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</si>
  <si>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</si>
  <si>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</si>
  <si>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</si>
  <si>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</si>
  <si>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</si>
  <si>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</si>
  <si>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</si>
  <si>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</si>
  <si>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</si>
  <si>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</si>
  <si>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</si>
  <si>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</si>
  <si>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</si>
  <si>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</si>
  <si>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</si>
  <si>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</si>
  <si>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</si>
  <si>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</si>
  <si>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</si>
  <si>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</si>
  <si>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</si>
  <si>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</si>
  <si>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</si>
  <si>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</si>
  <si>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</si>
  <si>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</si>
  <si>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</si>
  <si>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</si>
  <si>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</si>
  <si>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</si>
  <si>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</si>
  <si>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</si>
  <si>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</si>
  <si>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</si>
  <si>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</si>
  <si>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</si>
  <si>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</si>
  <si>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</si>
  <si>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</si>
  <si>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</si>
  <si>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</si>
  <si>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</si>
  <si>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</si>
  <si>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</si>
  <si>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</si>
  <si>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</si>
  <si>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</si>
  <si>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</si>
  <si>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</si>
  <si>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</si>
  <si>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</si>
  <si>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</si>
  <si>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</si>
  <si>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</si>
  <si>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</si>
  <si>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</si>
  <si>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</si>
  <si>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</si>
  <si>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</si>
  <si>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</si>
  <si>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</si>
  <si>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</si>
  <si>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</si>
  <si>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</si>
  <si>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</si>
  <si>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</si>
  <si>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</si>
  <si>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</si>
  <si>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</si>
  <si>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</si>
  <si>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</si>
  <si>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</si>
  <si>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</si>
  <si>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</si>
  <si>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</si>
  <si>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</si>
  <si>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</si>
  <si>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</si>
  <si>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</si>
  <si>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</si>
  <si>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</si>
  <si>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</si>
  <si>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</si>
  <si>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</si>
  <si>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</si>
  <si>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</si>
  <si>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</si>
  <si>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</si>
  <si>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</si>
  <si>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</si>
  <si>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</si>
  <si>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</si>
  <si>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</si>
  <si>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</si>
  <si>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</si>
  <si>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</si>
  <si>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</si>
  <si>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</si>
  <si>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</si>
  <si>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</si>
  <si>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</si>
  <si>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</si>
  <si>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</si>
  <si>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</si>
  <si>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</si>
  <si>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</si>
  <si>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</si>
  <si>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</si>
  <si>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</si>
  <si>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</si>
  <si>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</si>
  <si>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</si>
  <si>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</si>
  <si>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</si>
  <si>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</si>
  <si>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</si>
  <si>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</si>
  <si>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</si>
  <si>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</si>
  <si>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</si>
  <si>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</si>
  <si>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</si>
  <si>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</si>
  <si>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</si>
  <si>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</si>
  <si>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</si>
  <si>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</si>
  <si>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</si>
  <si>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</si>
  <si>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</si>
  <si>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</si>
  <si>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</si>
  <si>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</si>
  <si>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</si>
  <si>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</si>
  <si>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</si>
  <si>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</si>
  <si>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</si>
  <si>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</si>
  <si>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</si>
  <si>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</si>
  <si>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</si>
  <si>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</si>
  <si>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</si>
  <si>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</si>
  <si>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</si>
  <si>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</si>
  <si>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</si>
  <si>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</si>
  <si>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</si>
  <si>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</si>
  <si>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</si>
  <si>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</si>
  <si>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</si>
  <si>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</si>
  <si>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</si>
  <si>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</si>
  <si>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</si>
  <si>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</si>
  <si>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</si>
  <si>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</si>
  <si>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</si>
  <si>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</si>
  <si>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</si>
  <si>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</si>
  <si>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</si>
  <si>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</si>
  <si>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</si>
  <si>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</si>
  <si>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</si>
  <si>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</si>
  <si>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</si>
  <si>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</si>
  <si>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</si>
  <si>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</si>
  <si>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</si>
  <si>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</si>
  <si>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</si>
  <si>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</si>
  <si>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</si>
  <si>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</si>
  <si>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</si>
  <si>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</si>
  <si>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</si>
  <si>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</si>
  <si>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</si>
  <si>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</si>
  <si>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</si>
  <si>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</si>
  <si>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</si>
  <si>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</si>
  <si>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</si>
  <si>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</si>
  <si>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</si>
  <si>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</si>
  <si>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</si>
  <si>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</si>
  <si>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</si>
  <si>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</si>
  <si>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</si>
  <si>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</si>
  <si>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</si>
  <si>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</si>
  <si>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</si>
  <si>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</si>
  <si>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</si>
  <si>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</si>
  <si>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</si>
  <si>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</si>
  <si>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</si>
  <si>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</si>
  <si>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</si>
  <si>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</si>
  <si>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</si>
  <si>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</si>
  <si>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</si>
  <si>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</si>
  <si>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</si>
  <si>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</si>
  <si>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</si>
  <si>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</si>
  <si>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</si>
  <si>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</si>
  <si>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</si>
  <si>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</si>
  <si>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</si>
  <si>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</si>
  <si>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</si>
  <si>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</si>
  <si>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</si>
  <si>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</si>
  <si>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</si>
  <si>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</si>
  <si>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</si>
  <si>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</si>
  <si>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</si>
  <si>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</si>
  <si>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</si>
  <si>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</si>
  <si>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</si>
  <si>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</si>
  <si>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</si>
  <si>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</si>
  <si>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</si>
  <si>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</si>
  <si>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</si>
  <si>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</si>
  <si>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</si>
  <si>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</si>
  <si>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</si>
  <si>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</si>
  <si>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</si>
  <si>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</si>
  <si>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</si>
  <si>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</si>
  <si>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</si>
  <si>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</si>
  <si>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</si>
  <si>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</si>
  <si>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</si>
  <si>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</si>
  <si>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</si>
  <si>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</si>
  <si>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</si>
  <si>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</si>
  <si>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</si>
  <si>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</si>
  <si>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</si>
  <si>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</si>
  <si>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</si>
  <si>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</si>
  <si>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</si>
  <si>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</si>
  <si>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</si>
  <si>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</si>
  <si>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</si>
  <si>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</si>
  <si>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</si>
  <si>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</si>
  <si>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</si>
  <si>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</si>
  <si>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</si>
  <si>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</si>
  <si>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</si>
  <si>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</si>
  <si>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</si>
  <si>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</si>
  <si>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</si>
  <si>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</si>
  <si>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</si>
  <si>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</si>
  <si>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</si>
  <si>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</si>
  <si>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</si>
  <si>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</si>
  <si>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</si>
  <si>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</si>
  <si>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</si>
  <si>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</si>
  <si>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</si>
  <si>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</si>
  <si>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</si>
  <si>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</si>
  <si>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</si>
  <si>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</si>
  <si>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</si>
  <si>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</si>
  <si>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</si>
  <si>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</si>
  <si>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</si>
  <si>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</si>
  <si>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</si>
  <si>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</si>
  <si>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</si>
  <si>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</si>
  <si>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</si>
  <si>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</si>
  <si>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</si>
  <si>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</si>
  <si>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</si>
  <si>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</si>
  <si>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</si>
  <si>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</si>
  <si>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</si>
  <si>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</si>
  <si>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</si>
  <si>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</si>
  <si>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</si>
  <si>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</si>
  <si>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</si>
  <si>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</si>
  <si>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</si>
  <si>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</si>
  <si>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</si>
  <si>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</si>
  <si>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</si>
  <si>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</si>
  <si>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</si>
  <si>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</si>
  <si>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</si>
  <si>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</si>
  <si>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</si>
  <si>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</si>
  <si>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</si>
  <si>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</si>
  <si>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</si>
  <si>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</si>
  <si>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</si>
  <si>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</si>
  <si>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</si>
  <si>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</si>
  <si>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</si>
  <si>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</si>
  <si>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</si>
  <si>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</si>
  <si>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</si>
  <si>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</si>
  <si>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</si>
  <si>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</si>
  <si>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</si>
  <si>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</si>
  <si>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</si>
  <si>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</si>
  <si>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</si>
  <si>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</si>
  <si>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</si>
  <si>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</si>
  <si>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</si>
  <si>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</si>
  <si>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</si>
  <si>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</si>
  <si>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</si>
  <si>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</si>
  <si>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</si>
  <si>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</si>
  <si>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</si>
  <si>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</si>
  <si>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</si>
  <si>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</si>
  <si>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</si>
  <si>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</si>
  <si>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</si>
  <si>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</si>
  <si>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</si>
  <si>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</si>
  <si>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</si>
  <si>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</si>
  <si>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</si>
  <si>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</si>
  <si>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</si>
  <si>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</si>
  <si>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</si>
  <si>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</si>
  <si>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</si>
  <si>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</si>
  <si>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</si>
  <si>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</si>
  <si>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</si>
  <si>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</si>
  <si>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</si>
  <si>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</si>
  <si>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</si>
  <si>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</si>
  <si>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</si>
  <si>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</si>
  <si>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</si>
  <si>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</si>
  <si>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</si>
  <si>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</si>
  <si>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</si>
  <si>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</si>
  <si>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</si>
  <si>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</si>
  <si>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</si>
  <si>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</si>
  <si>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</si>
  <si>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</si>
  <si>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</si>
  <si>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</si>
  <si>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</si>
  <si>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</si>
  <si>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</si>
  <si>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</si>
  <si>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</si>
  <si>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</si>
  <si>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</si>
  <si>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</si>
  <si>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</si>
  <si>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</si>
  <si>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</si>
  <si>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</si>
  <si>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</si>
  <si>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</si>
  <si>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</si>
  <si>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</si>
  <si>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</si>
  <si>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</si>
  <si>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</si>
  <si>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</si>
  <si>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</si>
  <si>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</si>
  <si>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</si>
  <si>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</si>
  <si>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</si>
  <si>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</si>
  <si>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</si>
  <si>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</si>
  <si>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</si>
  <si>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</si>
  <si>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</si>
  <si>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</si>
  <si>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</si>
  <si>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</si>
  <si>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</si>
  <si>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</si>
  <si>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</si>
  <si>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</si>
  <si>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</si>
  <si>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</si>
  <si>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</si>
  <si>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</si>
  <si>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</si>
  <si>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</si>
  <si>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</si>
  <si>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</si>
  <si>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</si>
  <si>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</si>
  <si>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</si>
  <si>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</si>
  <si>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</si>
  <si>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</si>
  <si>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</si>
  <si>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</si>
  <si>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</si>
  <si>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</si>
  <si>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</si>
  <si>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</si>
  <si>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</si>
  <si>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</si>
  <si>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</si>
  <si>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</si>
  <si>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</si>
  <si>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</si>
  <si>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</si>
  <si>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</si>
  <si>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</si>
  <si>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</si>
  <si>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</si>
  <si>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</si>
  <si>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</si>
  <si>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</si>
  <si>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</si>
  <si>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</si>
  <si>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</si>
  <si>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</si>
  <si>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</si>
  <si>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</si>
  <si>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</si>
  <si>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</si>
  <si>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</si>
  <si>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</si>
  <si>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</si>
  <si>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</si>
  <si>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</si>
  <si>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</si>
  <si>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</si>
  <si>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</si>
  <si>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</si>
  <si>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</si>
  <si>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</si>
  <si>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</si>
  <si>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</si>
  <si>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</si>
  <si>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</si>
  <si>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</si>
  <si>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</si>
  <si>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</si>
  <si>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</si>
  <si>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</si>
  <si>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</si>
  <si>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</si>
  <si>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</si>
  <si>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</si>
  <si>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</si>
  <si>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</si>
  <si>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</si>
  <si>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</si>
  <si>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</si>
  <si>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</si>
  <si>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</si>
  <si>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</si>
  <si>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</si>
  <si>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</si>
  <si>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</si>
  <si>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</si>
  <si>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</si>
  <si>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</si>
  <si>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</si>
  <si>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</si>
  <si>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</si>
  <si>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</si>
  <si>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</si>
  <si>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</si>
  <si>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</si>
  <si>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</si>
  <si>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</si>
  <si>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</si>
  <si>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</si>
  <si>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</si>
  <si>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</si>
  <si>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</si>
  <si>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</si>
  <si>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</si>
  <si>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</si>
  <si>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</si>
  <si>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</si>
  <si>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</si>
  <si>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</si>
  <si>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</si>
  <si>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</si>
  <si>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</si>
  <si>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</si>
  <si>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</si>
  <si>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</si>
  <si>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</si>
  <si>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</si>
  <si>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</si>
  <si>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</si>
  <si>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</si>
  <si>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</si>
  <si>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</si>
  <si>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</si>
  <si>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</si>
  <si>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</si>
  <si>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</si>
  <si>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</si>
  <si>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</si>
  <si>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</si>
  <si>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</si>
  <si>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</si>
  <si>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</si>
  <si>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</si>
  <si>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</si>
  <si>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</si>
  <si>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</si>
  <si>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</si>
  <si>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</si>
  <si>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</si>
  <si>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</si>
  <si>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</si>
  <si>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</si>
  <si>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</si>
  <si>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</si>
  <si>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</si>
  <si>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</si>
  <si>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</si>
  <si>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</si>
  <si>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</si>
  <si>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</si>
  <si>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</si>
  <si>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</si>
  <si>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</si>
  <si>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</si>
  <si>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</si>
  <si>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</si>
  <si>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</si>
  <si>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</si>
  <si>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</si>
  <si>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</si>
  <si>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</si>
  <si>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</si>
  <si>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</si>
  <si>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</si>
  <si>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</si>
  <si>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</si>
  <si>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</si>
  <si>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</si>
  <si>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</si>
  <si>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</si>
  <si>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</si>
  <si>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</si>
  <si>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</si>
  <si>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</si>
  <si>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</si>
  <si>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</si>
  <si>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</si>
  <si>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</si>
  <si>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</si>
  <si>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</si>
  <si>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</si>
  <si>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</si>
  <si>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</si>
  <si>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</si>
  <si>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</si>
  <si>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</si>
  <si>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</si>
  <si>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</si>
  <si>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</si>
  <si>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</si>
  <si>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</si>
  <si>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</si>
  <si>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</si>
  <si>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</si>
  <si>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</si>
  <si>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</si>
  <si>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</si>
  <si>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</si>
  <si>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</si>
  <si>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</si>
  <si>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</si>
  <si>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</si>
  <si>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</si>
  <si>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</si>
  <si>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</si>
  <si>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</si>
  <si>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</si>
  <si>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</si>
  <si>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</si>
  <si>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</si>
  <si>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</si>
  <si>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</si>
  <si>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</si>
  <si>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</si>
  <si>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</si>
  <si>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</si>
  <si>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</si>
  <si>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</si>
  <si>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</si>
  <si>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</si>
  <si>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</si>
  <si>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</si>
  <si>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</si>
  <si>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</si>
  <si>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</si>
  <si>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</si>
  <si>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</si>
  <si>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</si>
  <si>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</si>
  <si>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</si>
  <si>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</si>
  <si>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</si>
  <si>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</si>
  <si>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</si>
  <si>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</si>
  <si>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</si>
  <si>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</si>
  <si>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</si>
  <si>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</si>
  <si>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</si>
  <si>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</si>
  <si>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</si>
  <si>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</si>
  <si>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</si>
  <si>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</si>
  <si>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</si>
  <si>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</si>
  <si>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</si>
  <si>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</si>
  <si>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</si>
  <si>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</si>
  <si>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</si>
  <si>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</si>
  <si>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</si>
  <si>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</si>
  <si>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</si>
  <si>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</si>
  <si>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</si>
  <si>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</si>
  <si>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</si>
  <si>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</si>
  <si>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</si>
  <si>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</si>
  <si>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</si>
  <si>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</si>
  <si>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</si>
  <si>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</si>
  <si>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</si>
  <si>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</si>
  <si>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</si>
  <si>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</si>
  <si>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</si>
  <si>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</si>
  <si>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</si>
  <si>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</si>
  <si>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</si>
  <si>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</si>
  <si>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</si>
  <si>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</si>
  <si>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</si>
  <si>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</si>
  <si>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</si>
  <si>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</si>
  <si>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</si>
  <si>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</si>
  <si>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</si>
  <si>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</si>
  <si>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</si>
  <si>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</si>
  <si>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</si>
  <si>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</si>
  <si>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</si>
  <si>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</si>
  <si>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</si>
  <si>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</si>
  <si>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</si>
  <si>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</si>
  <si>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</si>
  <si>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</si>
  <si>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</si>
  <si>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</si>
  <si>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</si>
  <si>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</si>
  <si>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</si>
  <si>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</si>
  <si>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</si>
  <si>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</si>
  <si>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</si>
  <si>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</si>
  <si>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</si>
  <si>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</si>
  <si>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</si>
  <si>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</si>
  <si>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</si>
  <si>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</si>
  <si>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</si>
  <si>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</si>
  <si>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</si>
  <si>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</si>
  <si>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</si>
  <si>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</si>
  <si>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</si>
  <si>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</si>
  <si>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</si>
  <si>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</si>
  <si>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</si>
  <si>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</si>
  <si>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</si>
  <si>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</si>
  <si>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</si>
  <si>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</si>
  <si>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</si>
  <si>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</si>
  <si>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</si>
  <si>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</si>
  <si>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</si>
  <si>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</si>
  <si>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</si>
  <si>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</si>
  <si>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</si>
  <si>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</si>
  <si>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</si>
  <si>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</si>
  <si>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</si>
  <si>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</si>
  <si>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</si>
  <si>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</si>
  <si>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</si>
  <si>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</si>
  <si>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</si>
  <si>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</si>
  <si>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</si>
  <si>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</si>
  <si>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</si>
  <si>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</si>
  <si>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</si>
  <si>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</si>
  <si>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</si>
  <si>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</si>
  <si>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</si>
  <si>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</si>
  <si>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</si>
  <si>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</si>
  <si>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</si>
  <si>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</si>
  <si>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</si>
  <si>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</si>
  <si>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</si>
  <si>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</si>
  <si>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</si>
  <si>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</si>
  <si>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</si>
  <si>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</si>
  <si>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</si>
  <si>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</si>
  <si>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</si>
  <si>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</si>
  <si>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</si>
  <si>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</si>
  <si>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</si>
  <si>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</si>
  <si>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</si>
  <si>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</si>
  <si>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</si>
  <si>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</si>
  <si>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</si>
  <si>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</si>
  <si>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</si>
  <si>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</si>
  <si>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</si>
  <si>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</si>
  <si>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</si>
  <si>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</si>
  <si>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</si>
  <si>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</si>
  <si>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</si>
  <si>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</si>
  <si>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</si>
  <si>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</si>
  <si>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</si>
  <si>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</si>
  <si>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</si>
  <si>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</si>
  <si>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</si>
  <si>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</si>
  <si>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</si>
  <si>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</si>
  <si>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</si>
  <si>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</si>
  <si>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</si>
  <si>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</si>
  <si>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</si>
  <si>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</si>
  <si>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</si>
  <si>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</si>
  <si>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</si>
  <si>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</si>
  <si>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</si>
  <si>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</si>
  <si>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</si>
  <si>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</si>
  <si>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</si>
  <si>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</si>
  <si>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</si>
  <si>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</si>
  <si>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</si>
  <si>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</si>
  <si>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</si>
  <si>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</si>
  <si>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</si>
  <si>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</si>
  <si>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</si>
  <si>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</si>
  <si>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</si>
  <si>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</si>
  <si>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</si>
  <si>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</si>
  <si>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</si>
  <si>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</si>
  <si>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</si>
  <si>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</si>
  <si>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</si>
  <si>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</si>
  <si>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</si>
  <si>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</si>
  <si>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</si>
  <si>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</si>
  <si>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</si>
  <si>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</si>
  <si>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</si>
  <si>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</si>
  <si>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</si>
  <si>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</si>
  <si>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</si>
  <si>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</si>
  <si>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</si>
  <si>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</si>
  <si>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</si>
  <si>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</si>
  <si>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</si>
  <si>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</si>
  <si>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</si>
  <si>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</si>
  <si>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</si>
  <si>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</si>
  <si>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</si>
  <si>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</si>
  <si>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</si>
  <si>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</si>
  <si>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</si>
  <si>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</si>
  <si>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</si>
  <si>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</si>
  <si>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</si>
  <si>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</si>
  <si>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</si>
  <si>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</si>
  <si>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</si>
  <si>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</si>
  <si>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</si>
  <si>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</si>
  <si>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</si>
  <si>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</si>
  <si>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</si>
  <si>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</si>
  <si>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</si>
  <si>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</si>
  <si>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</si>
  <si>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</si>
  <si>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</si>
  <si>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</si>
  <si>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</si>
  <si>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</si>
  <si>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</si>
  <si>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</si>
  <si>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</si>
  <si>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</si>
  <si>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</si>
  <si>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</si>
  <si>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</si>
  <si>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</si>
  <si>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</si>
  <si>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</si>
  <si>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</si>
  <si>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</si>
  <si>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</si>
  <si>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</si>
  <si>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</si>
  <si>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</si>
  <si>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</si>
  <si>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</si>
  <si>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</si>
  <si>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</si>
  <si>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</si>
  <si>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</si>
  <si>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</si>
  <si>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</si>
  <si>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</si>
  <si>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</si>
  <si>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</si>
  <si>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</si>
  <si>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</si>
  <si>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</si>
  <si>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</si>
  <si>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</si>
  <si>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</si>
  <si>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</si>
  <si>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</si>
  <si>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</si>
  <si>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</si>
  <si>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</si>
  <si>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</si>
  <si>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</si>
  <si>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</si>
  <si>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</si>
  <si>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</si>
  <si>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</si>
  <si>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</si>
  <si>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</si>
  <si>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</si>
  <si>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</si>
  <si>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</si>
  <si>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</si>
  <si>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</si>
  <si>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</si>
  <si>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</si>
  <si>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</si>
  <si>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</si>
  <si>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</si>
  <si>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</si>
  <si>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</si>
  <si>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</si>
  <si>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</si>
  <si>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</si>
  <si>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</si>
  <si>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</si>
  <si>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</si>
  <si>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</si>
  <si>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</si>
  <si>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</si>
  <si>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</si>
  <si>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</si>
  <si>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</si>
  <si>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</si>
  <si>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</si>
  <si>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</si>
  <si>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</si>
  <si>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</si>
  <si>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</si>
  <si>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</si>
  <si>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</si>
  <si>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</si>
  <si>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</si>
  <si>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</si>
  <si>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</si>
  <si>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</si>
  <si>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</si>
  <si>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</si>
  <si>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</si>
  <si>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</si>
  <si>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</si>
  <si>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</si>
  <si>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</si>
  <si>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</si>
  <si>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</si>
  <si>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</si>
  <si>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</si>
  <si>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</si>
  <si>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</si>
  <si>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</si>
  <si>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</si>
  <si>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</si>
  <si>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</si>
  <si>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</si>
  <si>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</si>
  <si>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</si>
  <si>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</si>
  <si>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</si>
  <si>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</si>
  <si>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</si>
  <si>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</si>
  <si>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</si>
  <si>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</si>
  <si>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</si>
  <si>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</si>
  <si>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</si>
  <si>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</si>
  <si>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</si>
  <si>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</si>
  <si>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</si>
  <si>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</si>
  <si>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</si>
  <si>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</si>
  <si>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</si>
  <si>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</si>
  <si>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</si>
  <si>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</si>
  <si>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</si>
  <si>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</si>
  <si>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</si>
  <si>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</si>
  <si>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</si>
  <si>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</si>
  <si>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</si>
  <si>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</si>
  <si>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</si>
  <si>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</si>
  <si>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</si>
  <si>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</si>
  <si>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</si>
  <si>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</si>
  <si>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</si>
  <si>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</si>
  <si>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</si>
  <si>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</si>
  <si>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</si>
  <si>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</si>
  <si>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</si>
  <si>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</si>
  <si>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</si>
  <si>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</si>
  <si>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</si>
  <si>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</si>
  <si>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</si>
  <si>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</si>
  <si>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</si>
  <si>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</si>
  <si>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</si>
  <si>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</si>
  <si>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</si>
  <si>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</si>
  <si>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</si>
  <si>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</si>
  <si>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</si>
  <si>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</si>
  <si>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</si>
  <si>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</si>
  <si>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</si>
  <si>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</si>
  <si>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</si>
  <si>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</si>
  <si>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</si>
  <si>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</si>
  <si>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</si>
  <si>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</si>
  <si>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</si>
  <si>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</si>
  <si>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</si>
  <si>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</si>
  <si>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</si>
  <si>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</si>
  <si>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</si>
  <si>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</si>
  <si>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</si>
  <si>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</si>
  <si>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</si>
  <si>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</si>
  <si>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</si>
  <si>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</si>
  <si>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</si>
  <si>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</si>
  <si>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</si>
  <si>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</si>
  <si>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</si>
  <si>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</si>
  <si>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</si>
  <si>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</si>
  <si>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</si>
  <si>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</si>
  <si>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</si>
  <si>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</si>
  <si>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</si>
  <si>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</si>
  <si>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</si>
  <si>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</si>
  <si>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</si>
  <si>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</si>
  <si>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</si>
  <si>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</si>
  <si>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</si>
  <si>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</si>
  <si>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</si>
  <si>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</si>
  <si>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</si>
  <si>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</si>
  <si>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</si>
  <si>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</si>
  <si>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</si>
  <si>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</si>
  <si>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</si>
  <si>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</si>
  <si>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</si>
  <si>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</si>
  <si>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</si>
  <si>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</si>
  <si>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</si>
  <si>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</si>
  <si>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</si>
  <si>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</si>
  <si>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</si>
  <si>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</si>
  <si>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</si>
  <si>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</si>
  <si>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</si>
  <si>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</si>
  <si>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</si>
  <si>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</si>
  <si>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</si>
  <si>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</si>
  <si>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</si>
  <si>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</si>
  <si>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</si>
  <si>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</si>
  <si>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</si>
  <si>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</si>
  <si>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</si>
  <si>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</si>
  <si>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</si>
  <si>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</si>
  <si>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</si>
  <si>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</si>
  <si>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</si>
  <si>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</si>
  <si>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</si>
  <si>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</si>
  <si>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</si>
  <si>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</si>
  <si>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</si>
  <si>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</si>
  <si>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</si>
  <si>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</si>
  <si>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</si>
  <si>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</si>
  <si>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</si>
  <si>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</si>
  <si>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</si>
  <si>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</si>
  <si>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</si>
  <si>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</si>
  <si>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</si>
  <si>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</si>
  <si>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</si>
  <si>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</si>
  <si>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</si>
  <si>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</si>
  <si>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</si>
  <si>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</si>
  <si>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</si>
  <si>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</si>
  <si>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</si>
  <si>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</si>
  <si>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</si>
  <si>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</si>
  <si>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</si>
  <si>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</si>
  <si>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</si>
  <si>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</si>
  <si>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</si>
  <si>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</si>
  <si>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</si>
  <si>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</si>
  <si>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</si>
  <si>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</si>
  <si>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</si>
  <si>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</si>
  <si>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</si>
  <si>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</si>
  <si>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</si>
  <si>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</si>
  <si>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</si>
  <si>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</si>
  <si>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</si>
  <si>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</si>
  <si>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</si>
  <si>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</si>
  <si>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</si>
  <si>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</si>
  <si>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</si>
  <si>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</si>
  <si>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</si>
  <si>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</si>
  <si>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</si>
  <si>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</si>
  <si>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</si>
  <si>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</si>
  <si>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</si>
  <si>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</si>
  <si>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</si>
  <si>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</si>
  <si>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</si>
  <si>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</si>
  <si>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</si>
  <si>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</si>
  <si>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</si>
  <si>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</si>
  <si>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</si>
  <si>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</si>
  <si>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</si>
  <si>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</si>
  <si>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</si>
  <si>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</si>
  <si>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</si>
  <si>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</si>
  <si>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</si>
  <si>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</si>
  <si>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</si>
  <si>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</si>
  <si>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</si>
  <si>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</si>
  <si>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</si>
  <si>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</si>
  <si>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</si>
  <si>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</si>
  <si>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</si>
  <si>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</si>
  <si>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</si>
  <si>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</si>
  <si>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</si>
  <si>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</si>
  <si>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</si>
  <si>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</si>
  <si>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</si>
  <si>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</si>
  <si>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</si>
  <si>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</si>
  <si>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</si>
  <si>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</si>
  <si>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</si>
  <si>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</si>
  <si>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</si>
  <si>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</si>
  <si>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</si>
  <si>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</si>
  <si>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</si>
  <si>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</si>
  <si>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</si>
  <si>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</si>
  <si>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</si>
  <si>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</si>
  <si>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</si>
  <si>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</si>
  <si>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</si>
  <si>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</si>
  <si>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</si>
  <si>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</si>
  <si>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</si>
  <si>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</si>
  <si>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</si>
  <si>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</si>
  <si>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</si>
  <si>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</si>
  <si>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</si>
  <si>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</si>
  <si>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</si>
  <si>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</si>
  <si>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</si>
  <si>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</si>
  <si>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</si>
  <si>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</si>
  <si>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</si>
  <si>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</si>
  <si>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</si>
  <si>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</si>
  <si>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</si>
  <si>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</si>
  <si>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</si>
  <si>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</si>
  <si>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</si>
  <si>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</si>
  <si>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</si>
  <si>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</si>
  <si>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</si>
  <si>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</si>
  <si>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</si>
  <si>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</si>
  <si>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</si>
  <si>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</si>
  <si>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</si>
  <si>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</si>
  <si>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</si>
  <si>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</si>
  <si>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</si>
  <si>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</si>
  <si>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</si>
  <si>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</si>
  <si>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</si>
  <si>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</si>
  <si>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</si>
  <si>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</si>
  <si>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</si>
  <si>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</si>
  <si>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</si>
  <si>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</si>
  <si>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</si>
  <si>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</si>
  <si>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</si>
  <si>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</si>
  <si>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</si>
  <si>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</si>
  <si>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</si>
  <si>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</si>
  <si>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</si>
  <si>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</si>
  <si>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</si>
  <si>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</si>
  <si>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</si>
  <si>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</si>
  <si>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</si>
  <si>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</si>
  <si>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</si>
  <si>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</si>
  <si>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</si>
  <si>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</si>
  <si>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</si>
  <si>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</si>
  <si>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</si>
  <si>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</si>
  <si>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</si>
  <si>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</si>
  <si>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</si>
  <si>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</si>
  <si>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</si>
  <si>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</si>
  <si>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</si>
  <si>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</si>
  <si>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</si>
  <si>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</si>
  <si>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</si>
  <si>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</si>
  <si>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</si>
  <si>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</si>
  <si>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</si>
  <si>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</si>
  <si>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</si>
  <si>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</si>
  <si>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</si>
  <si>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</si>
  <si>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</si>
  <si>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</si>
  <si>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</si>
  <si>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</si>
  <si>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</si>
  <si>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</si>
  <si>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</si>
  <si>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</si>
  <si>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</si>
  <si>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</si>
  <si>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</si>
  <si>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</si>
  <si>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</si>
  <si>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</si>
  <si>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</si>
  <si>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</si>
  <si>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</si>
  <si>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</si>
  <si>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</si>
  <si>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</si>
  <si>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</si>
  <si>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</si>
  <si>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</si>
  <si>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</si>
  <si>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</si>
  <si>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</si>
  <si>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</si>
  <si>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</si>
  <si>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</si>
  <si>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</si>
  <si>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</si>
  <si>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</si>
  <si>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</si>
  <si>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</si>
  <si>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</si>
  <si>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</si>
  <si>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</si>
  <si>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</si>
  <si>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</si>
  <si>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</si>
  <si>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</si>
  <si>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</si>
  <si>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</si>
  <si>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</si>
  <si>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</si>
  <si>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</si>
  <si>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</si>
  <si>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</si>
  <si>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</si>
  <si>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</si>
  <si>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</si>
  <si>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</si>
  <si>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</si>
  <si>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</si>
  <si>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</si>
  <si>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</si>
  <si>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</si>
  <si>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</si>
  <si>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</si>
  <si>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</si>
  <si>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</si>
  <si>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</si>
  <si>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</si>
  <si>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</si>
  <si>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</si>
  <si>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</si>
  <si>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</si>
  <si>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</si>
  <si>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</si>
  <si>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</si>
  <si>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</si>
  <si>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</si>
  <si>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</si>
  <si>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</si>
  <si>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</si>
  <si>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</si>
  <si>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</si>
  <si>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</si>
  <si>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</si>
  <si>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</si>
  <si>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</si>
  <si>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</si>
  <si>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</si>
  <si>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</si>
  <si>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</si>
  <si>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</si>
  <si>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</si>
  <si>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</si>
  <si>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</si>
  <si>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</si>
  <si>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</si>
  <si>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</si>
  <si>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</si>
  <si>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</si>
  <si>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</si>
  <si>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</si>
  <si>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</si>
  <si>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</si>
  <si>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</si>
  <si>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</si>
  <si>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</si>
  <si>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</si>
  <si>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</si>
  <si>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</si>
  <si>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</si>
  <si>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</si>
  <si>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</si>
  <si>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</si>
  <si>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</si>
  <si>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</si>
  <si>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</si>
  <si>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</si>
  <si>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</si>
  <si>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</si>
  <si>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</si>
  <si>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</si>
  <si>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</si>
  <si>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</si>
  <si>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</si>
  <si>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</si>
  <si>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</si>
  <si>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</si>
  <si>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</si>
  <si>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</si>
  <si>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</si>
  <si>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</si>
  <si>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</si>
  <si>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</si>
  <si>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</si>
  <si>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</si>
  <si>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</si>
  <si>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</si>
  <si>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</si>
  <si>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</si>
  <si>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</si>
  <si>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</si>
  <si>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</si>
  <si>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</si>
  <si>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</si>
  <si>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</si>
  <si>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</si>
  <si>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</si>
  <si>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</si>
  <si>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</si>
  <si>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</si>
  <si>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</si>
  <si>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</si>
  <si>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</si>
  <si>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</si>
  <si>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</si>
  <si>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</si>
  <si>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</si>
  <si>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</si>
  <si>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</si>
  <si>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</si>
  <si>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</si>
  <si>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</si>
  <si>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</si>
  <si>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</si>
  <si>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</si>
  <si>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</si>
  <si>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</si>
  <si>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</si>
  <si>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</si>
  <si>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</si>
  <si>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</si>
  <si>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</si>
  <si>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</si>
  <si>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</si>
  <si>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</si>
  <si>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</si>
  <si>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</si>
  <si>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</si>
  <si>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</si>
  <si>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</si>
  <si>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</si>
  <si>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</si>
  <si>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</si>
  <si>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</si>
  <si>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</si>
  <si>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</si>
  <si>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</si>
  <si>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</si>
  <si>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</si>
  <si>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</si>
  <si>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</si>
  <si>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</si>
  <si>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</si>
  <si>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</si>
  <si>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</si>
  <si>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</si>
  <si>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</si>
  <si>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</si>
  <si>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</si>
  <si>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</si>
  <si>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</si>
  <si>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</si>
  <si>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</si>
  <si>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</si>
  <si>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</si>
  <si>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</si>
  <si>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</si>
  <si>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</si>
  <si>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</si>
  <si>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</si>
  <si>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</si>
  <si>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</si>
  <si>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</si>
  <si>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</si>
  <si>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</si>
  <si>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</si>
  <si>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</si>
  <si>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</si>
  <si>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</si>
  <si>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</si>
  <si>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</si>
  <si>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</si>
  <si>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</si>
  <si>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</si>
  <si>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</si>
  <si>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</si>
  <si>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</si>
  <si>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</si>
  <si>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</si>
  <si>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</si>
  <si>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</si>
  <si>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</si>
  <si>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</si>
  <si>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</si>
  <si>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</si>
  <si>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</si>
  <si>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</si>
  <si>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</si>
  <si>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</si>
  <si>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</si>
  <si>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</si>
  <si>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</si>
  <si>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</si>
  <si>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</si>
  <si>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</si>
  <si>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</si>
  <si>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</si>
  <si>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</si>
  <si>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</si>
  <si>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</si>
  <si>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</si>
  <si>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</si>
  <si>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</si>
  <si>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</si>
  <si>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</si>
  <si>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</si>
  <si>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</si>
  <si>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</si>
  <si>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</si>
  <si>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</si>
  <si>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</si>
  <si>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</si>
  <si>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</si>
  <si>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</si>
  <si>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</si>
  <si>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</si>
  <si>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</si>
  <si>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</si>
  <si>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</si>
  <si>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</si>
  <si>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</si>
  <si>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</si>
  <si>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</si>
  <si>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</si>
  <si>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</si>
  <si>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</si>
  <si>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</si>
  <si>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</si>
  <si>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</si>
  <si>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</si>
  <si>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</si>
  <si>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</si>
  <si>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</si>
  <si>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</si>
  <si>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</si>
  <si>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</si>
  <si>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</si>
  <si>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</si>
  <si>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</si>
  <si>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</si>
  <si>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</si>
  <si>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</si>
  <si>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</si>
  <si>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</si>
  <si>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</si>
  <si>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</si>
  <si>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</si>
  <si>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</si>
  <si>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</si>
  <si>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</si>
  <si>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</si>
  <si>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</si>
  <si>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</si>
  <si>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</si>
  <si>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</si>
  <si>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</si>
  <si>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</si>
  <si>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</si>
  <si>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</si>
  <si>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</si>
  <si>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</si>
  <si>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</si>
  <si>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</si>
  <si>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</si>
  <si>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</si>
  <si>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</si>
  <si>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</si>
  <si>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</si>
  <si>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</si>
  <si>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</si>
  <si>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</si>
  <si>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</si>
  <si>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</si>
  <si>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</si>
  <si>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</si>
  <si>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</si>
  <si>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</si>
  <si>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</si>
  <si>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</si>
  <si>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</si>
  <si>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</si>
  <si>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</si>
  <si>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</si>
  <si>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</si>
  <si>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</si>
  <si>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</si>
  <si>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</si>
  <si>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</si>
  <si>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</si>
  <si>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</si>
  <si>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</si>
  <si>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</si>
  <si>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</si>
  <si>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</si>
  <si>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</si>
  <si>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</si>
  <si>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</si>
  <si>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</si>
  <si>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</si>
  <si>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</si>
  <si>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</si>
  <si>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</si>
  <si>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</si>
  <si>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</si>
  <si>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</si>
  <si>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</si>
  <si>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</si>
  <si>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</si>
  <si>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</si>
  <si>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</si>
  <si>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</si>
  <si>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</si>
  <si>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</si>
  <si>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</si>
  <si>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</si>
  <si>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</si>
  <si>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</si>
  <si>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</si>
  <si>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</si>
  <si>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</si>
  <si>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</si>
  <si>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</si>
  <si>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</si>
  <si>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</si>
  <si>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</si>
  <si>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</si>
  <si>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</si>
  <si>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</si>
  <si>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</si>
  <si>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</si>
  <si>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</si>
  <si>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</si>
  <si>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</si>
  <si>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</si>
  <si>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</si>
  <si>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</si>
  <si>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</si>
  <si>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</si>
  <si>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</si>
  <si>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</si>
  <si>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</si>
  <si>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</si>
  <si>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</si>
  <si>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</si>
  <si>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</si>
  <si>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</si>
  <si>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</si>
  <si>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</si>
  <si>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</si>
  <si>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</si>
  <si>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</si>
  <si>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</si>
  <si>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</si>
  <si>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</si>
  <si>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</si>
  <si>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</si>
  <si>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</si>
  <si>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</si>
  <si>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</si>
  <si>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</si>
  <si>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</si>
  <si>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</si>
  <si>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</si>
  <si>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</si>
  <si>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</si>
  <si>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</si>
  <si>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</si>
  <si>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</si>
  <si>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</si>
  <si>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</si>
  <si>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</si>
  <si>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</si>
  <si>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</si>
  <si>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</si>
  <si>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</si>
  <si>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</si>
  <si>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</si>
  <si>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</si>
  <si>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</si>
  <si>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</si>
  <si>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</si>
  <si>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</si>
  <si>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</si>
  <si>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</si>
  <si>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</si>
  <si>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</si>
  <si>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</si>
  <si>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</si>
  <si>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</si>
  <si>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</si>
  <si>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</si>
  <si>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</si>
  <si>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</si>
  <si>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</si>
  <si>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</si>
  <si>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</si>
  <si>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</si>
  <si>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</si>
  <si>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</si>
  <si>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</si>
  <si>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</si>
  <si>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</si>
  <si>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</si>
  <si>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</si>
  <si>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</si>
  <si>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</si>
  <si>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</si>
  <si>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</si>
  <si>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</si>
  <si>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</si>
  <si>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</si>
  <si>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</si>
  <si>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</si>
  <si>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</si>
  <si>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</si>
  <si>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</si>
  <si>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</si>
  <si>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</si>
  <si>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</si>
  <si>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</si>
  <si>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</si>
  <si>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</si>
  <si>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</si>
  <si>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</si>
  <si>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</si>
  <si>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</si>
  <si>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</si>
  <si>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</si>
  <si>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</si>
  <si>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</si>
  <si>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</si>
  <si>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</si>
  <si>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</si>
  <si>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</si>
  <si>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</si>
  <si>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</si>
  <si>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</si>
  <si>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</si>
  <si>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</si>
  <si>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</si>
  <si>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</si>
  <si>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</si>
  <si>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</si>
  <si>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</si>
  <si>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</si>
  <si>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</si>
  <si>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</si>
  <si>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</si>
  <si>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</si>
  <si>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</si>
  <si>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</si>
  <si>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</si>
  <si>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</si>
  <si>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</si>
  <si>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</si>
  <si>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</si>
  <si>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</si>
  <si>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</si>
  <si>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</si>
  <si>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</si>
  <si>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</si>
  <si>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</si>
  <si>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</si>
  <si>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</si>
  <si>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</si>
  <si>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</si>
  <si>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</si>
  <si>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</si>
  <si>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</si>
  <si>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</si>
  <si>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</si>
  <si>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</si>
  <si>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</si>
  <si>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</si>
  <si>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</si>
  <si>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</si>
  <si>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</si>
  <si>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</si>
  <si>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</si>
  <si>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</si>
  <si>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</si>
  <si>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</si>
  <si>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</si>
  <si>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</si>
  <si>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</si>
  <si>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</si>
  <si>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</si>
  <si>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</si>
  <si>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</si>
  <si>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</si>
  <si>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</si>
  <si>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</si>
  <si>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</si>
  <si>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</si>
  <si>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</si>
  <si>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</si>
  <si>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</si>
  <si>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</si>
  <si>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</si>
  <si>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</si>
  <si>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</si>
  <si>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</si>
  <si>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</si>
  <si>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</si>
  <si>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</si>
  <si>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</si>
  <si>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</si>
  <si>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</si>
  <si>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</si>
  <si>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</si>
  <si>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</si>
  <si>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</si>
  <si>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</si>
  <si>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</si>
  <si>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</si>
  <si>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</si>
  <si>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</si>
  <si>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</si>
  <si>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</si>
  <si>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</si>
  <si>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</si>
  <si>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</si>
  <si>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</si>
  <si>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</si>
  <si>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</si>
  <si>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</si>
  <si>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</si>
  <si>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</si>
  <si>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</si>
  <si>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</si>
  <si>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</si>
  <si>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</si>
  <si>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</si>
  <si>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</si>
  <si>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</si>
  <si>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</si>
  <si>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</si>
  <si>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</si>
  <si>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</si>
  <si>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</si>
  <si>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</si>
  <si>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</si>
  <si>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</si>
  <si>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</si>
  <si>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</si>
  <si>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</si>
  <si>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</si>
  <si>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</si>
  <si>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</si>
  <si>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</si>
  <si>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</si>
  <si>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</si>
  <si>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</si>
  <si>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</si>
  <si>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</si>
  <si>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</si>
  <si>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</si>
  <si>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</si>
  <si>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</si>
  <si>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</si>
  <si>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</si>
  <si>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</si>
  <si>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</si>
  <si>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</si>
  <si>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</si>
  <si>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</si>
  <si>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</si>
  <si>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</si>
  <si>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</si>
  <si>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</si>
  <si>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</si>
  <si>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</si>
  <si>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</si>
  <si>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</si>
  <si>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</si>
  <si>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</si>
  <si>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</si>
  <si>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</si>
  <si>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</si>
  <si>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</si>
  <si>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</si>
  <si>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</si>
  <si>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</si>
  <si>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</si>
  <si>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</si>
  <si>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</si>
  <si>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</si>
  <si>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</si>
  <si>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</si>
  <si>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</si>
  <si>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</si>
  <si>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</si>
  <si>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</si>
  <si>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</si>
  <si>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</si>
  <si>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</si>
  <si>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</si>
  <si>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</si>
  <si>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</si>
  <si>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</si>
  <si>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</si>
  <si>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</si>
  <si>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</si>
  <si>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</si>
  <si>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</si>
  <si>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</si>
  <si>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</si>
  <si>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</si>
  <si>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</si>
  <si>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</si>
  <si>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</si>
  <si>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</si>
  <si>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</si>
  <si>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</si>
  <si>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</si>
  <si>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</si>
  <si>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</si>
  <si>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</si>
  <si>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</si>
  <si>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</si>
  <si>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</si>
  <si>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</si>
  <si>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</si>
  <si>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</si>
  <si>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</si>
  <si>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</si>
  <si>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</si>
  <si>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</si>
  <si>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</si>
  <si>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</si>
  <si>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</si>
  <si>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</si>
  <si>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</si>
  <si>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</si>
  <si>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</si>
  <si>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</si>
  <si>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</si>
  <si>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</si>
  <si>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</si>
  <si>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</si>
  <si>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</si>
  <si>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</si>
  <si>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</si>
  <si>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</si>
  <si>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</si>
  <si>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</si>
  <si>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</si>
  <si>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</si>
  <si>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</si>
  <si>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</si>
  <si>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</si>
  <si>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</si>
  <si>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</si>
  <si>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</si>
  <si>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</si>
  <si>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</si>
  <si>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</si>
  <si>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</si>
  <si>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</si>
  <si>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</si>
  <si>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</si>
  <si>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</si>
  <si>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</si>
  <si>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</si>
  <si>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</si>
  <si>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</si>
  <si>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</si>
  <si>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</si>
  <si>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</si>
  <si>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</si>
  <si>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</si>
  <si>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</si>
  <si>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</si>
  <si>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</si>
  <si>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</si>
  <si>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</si>
  <si>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</si>
  <si>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</si>
  <si>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</si>
  <si>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</si>
  <si>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</si>
  <si>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</si>
  <si>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</si>
  <si>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</si>
  <si>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</si>
  <si>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</si>
  <si>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</si>
  <si>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</si>
  <si>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</si>
  <si>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</si>
  <si>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</si>
  <si>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</si>
  <si>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</si>
  <si>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</si>
  <si>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</si>
  <si>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</si>
  <si>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</si>
  <si>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</si>
  <si>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</si>
  <si>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</si>
  <si>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</si>
  <si>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</si>
  <si>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</si>
  <si>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</si>
  <si>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</si>
  <si>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</si>
  <si>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</si>
  <si>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</si>
  <si>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</si>
  <si>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</si>
  <si>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</si>
  <si>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</si>
  <si>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</si>
  <si>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</si>
  <si>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</si>
  <si>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</si>
  <si>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</si>
  <si>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</si>
  <si>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</si>
  <si>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</si>
  <si>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</si>
  <si>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</si>
  <si>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</si>
  <si>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</si>
  <si>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</si>
  <si>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</si>
  <si>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</si>
  <si>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</si>
  <si>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</si>
  <si>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</si>
  <si>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</si>
  <si>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</si>
  <si>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</si>
  <si>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</si>
  <si>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</si>
  <si>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</si>
  <si>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</si>
  <si>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</si>
  <si>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</si>
  <si>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</si>
  <si>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</si>
  <si>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</si>
  <si>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</si>
  <si>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</si>
  <si>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</si>
  <si>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</si>
  <si>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</si>
  <si>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</si>
  <si>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</si>
  <si>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</si>
  <si>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</si>
  <si>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</si>
  <si>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</si>
  <si>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</si>
  <si>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</si>
  <si>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</si>
  <si>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</si>
  <si>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</si>
  <si>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</si>
  <si>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</si>
  <si>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</si>
  <si>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</si>
  <si>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</si>
  <si>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</si>
  <si>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</si>
  <si>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</si>
  <si>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</si>
  <si>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</si>
  <si>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</si>
  <si>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</si>
  <si>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</si>
  <si>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</si>
  <si>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</si>
  <si>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</si>
  <si>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</si>
  <si>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</si>
  <si>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</si>
  <si>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</si>
  <si>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</si>
  <si>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</si>
  <si>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</si>
  <si>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</si>
  <si>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</si>
  <si>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</si>
  <si>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</si>
  <si>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</si>
  <si>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</si>
  <si>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</si>
  <si>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</si>
  <si>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</si>
  <si>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</si>
  <si>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</si>
  <si>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</si>
  <si>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</si>
  <si>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</si>
  <si>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</si>
  <si>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</si>
  <si>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</si>
  <si>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</si>
  <si>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</si>
  <si>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</si>
  <si>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</si>
  <si>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</si>
  <si>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</si>
  <si>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</si>
  <si>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</si>
  <si>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</si>
  <si>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</si>
  <si>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</si>
  <si>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</si>
  <si>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</si>
  <si>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</si>
  <si>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</si>
  <si>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</si>
  <si>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</si>
  <si>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</si>
  <si>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</si>
  <si>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</si>
  <si>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</si>
  <si>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</si>
  <si>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</si>
  <si>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</si>
  <si>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</si>
  <si>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</si>
  <si>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</si>
  <si>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</si>
  <si>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</si>
  <si>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</si>
  <si>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</si>
  <si>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</si>
  <si>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</si>
  <si>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</si>
  <si>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</si>
  <si>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</si>
  <si>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</si>
  <si>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</si>
  <si>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</si>
  <si>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</si>
  <si>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</si>
  <si>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</si>
  <si>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</si>
  <si>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</si>
  <si>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</si>
  <si>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</si>
  <si>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</si>
  <si>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</si>
  <si>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</si>
  <si>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</si>
  <si>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</si>
  <si>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</si>
  <si>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</si>
  <si>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</si>
  <si>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</si>
  <si>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</si>
  <si>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</si>
  <si>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</si>
  <si>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</si>
  <si>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</si>
  <si>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</si>
  <si>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</si>
  <si>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</si>
  <si>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</si>
  <si>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</si>
  <si>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</si>
  <si>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</si>
  <si>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</si>
  <si>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</si>
  <si>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</si>
  <si>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</si>
  <si>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</si>
  <si>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</si>
  <si>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</si>
  <si>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</si>
  <si>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</si>
  <si>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</si>
  <si>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</si>
  <si>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</si>
  <si>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</si>
  <si>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</si>
  <si>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</si>
  <si>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</si>
  <si>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</si>
  <si>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</si>
  <si>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</si>
  <si>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</si>
  <si>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</si>
  <si>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</si>
  <si>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</si>
  <si>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</si>
  <si>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</si>
  <si>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</si>
  <si>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</si>
  <si>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</si>
  <si>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</si>
  <si>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</si>
  <si>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</si>
  <si>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</si>
  <si>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</si>
  <si>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</si>
  <si>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</si>
  <si>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</si>
  <si>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</si>
  <si>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</si>
  <si>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</si>
  <si>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</si>
  <si>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</si>
  <si>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</si>
  <si>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</si>
  <si>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</si>
  <si>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</si>
  <si>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</si>
  <si>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</si>
  <si>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</si>
  <si>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</si>
  <si>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</si>
  <si>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</si>
  <si>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</si>
  <si>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</si>
  <si>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</si>
  <si>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</si>
  <si>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</si>
  <si>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</si>
  <si>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</si>
  <si>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</si>
  <si>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</si>
  <si>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</si>
  <si>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</si>
  <si>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</si>
  <si>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</si>
  <si>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</si>
  <si>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</si>
  <si>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</si>
  <si>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</si>
  <si>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</si>
  <si>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</si>
  <si>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</si>
  <si>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</si>
  <si>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</si>
  <si>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</si>
  <si>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</si>
  <si>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</si>
  <si>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</si>
  <si>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</si>
  <si>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</si>
  <si>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</si>
  <si>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</si>
  <si>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</si>
  <si>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</si>
  <si>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</si>
  <si>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</si>
  <si>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</si>
  <si>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</si>
  <si>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</si>
  <si>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</si>
  <si>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</si>
  <si>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</si>
  <si>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</si>
  <si>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</si>
  <si>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</si>
  <si>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</si>
  <si>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</si>
  <si>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</si>
  <si>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</si>
  <si>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</si>
  <si>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</si>
  <si>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</si>
  <si>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</si>
  <si>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</si>
  <si>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</si>
  <si>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</si>
  <si>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</si>
  <si>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</si>
  <si>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</si>
  <si>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</si>
  <si>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</si>
  <si>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</si>
  <si>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</si>
  <si>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</si>
  <si>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</si>
  <si>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</si>
  <si>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</si>
  <si>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</si>
  <si>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</si>
  <si>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</si>
  <si>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</si>
  <si>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</si>
  <si>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</si>
  <si>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</si>
  <si>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</si>
  <si>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</si>
  <si>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</si>
  <si>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</si>
  <si>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</si>
  <si>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</si>
  <si>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</si>
  <si>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</si>
  <si>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</si>
  <si>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</si>
  <si>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</si>
  <si>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</si>
  <si>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</si>
  <si>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</si>
  <si>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</si>
  <si>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</si>
  <si>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</si>
  <si>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</si>
  <si>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</si>
  <si>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</si>
  <si>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</si>
  <si>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</si>
  <si>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</si>
  <si>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</si>
  <si>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</si>
  <si>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</si>
  <si>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</si>
  <si>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</si>
  <si>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</si>
  <si>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</si>
  <si>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</si>
  <si>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</si>
  <si>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</si>
  <si>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</si>
  <si>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</si>
  <si>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</si>
  <si>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</si>
  <si>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</si>
  <si>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</si>
  <si>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</si>
  <si>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</si>
  <si>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</si>
  <si>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</si>
  <si>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</si>
  <si>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</si>
  <si>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</si>
  <si>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</si>
  <si>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</si>
  <si>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</si>
  <si>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</si>
  <si>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</si>
  <si>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</si>
  <si>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</si>
  <si>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</si>
  <si>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</si>
  <si>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</si>
  <si>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</si>
  <si>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</si>
  <si>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</si>
  <si>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</si>
  <si>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</si>
  <si>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</si>
  <si>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</si>
  <si>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</si>
  <si>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</si>
  <si>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</si>
  <si>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</si>
  <si>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</si>
  <si>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</si>
  <si>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</si>
  <si>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</si>
  <si>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</si>
  <si>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</si>
  <si>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</si>
  <si>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</si>
  <si>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</si>
  <si>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</si>
  <si>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</si>
  <si>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</si>
  <si>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</si>
  <si>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</si>
  <si>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</si>
  <si>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</si>
  <si>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</si>
  <si>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</si>
  <si>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</si>
  <si>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</si>
  <si>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</si>
  <si>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</si>
  <si>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</si>
  <si>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</si>
  <si>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</si>
  <si>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</si>
  <si>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</si>
  <si>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</si>
  <si>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</si>
  <si>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</si>
  <si>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</si>
  <si>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</si>
  <si>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</si>
  <si>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</si>
  <si>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</si>
  <si>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</si>
  <si>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</si>
  <si>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</si>
  <si>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</si>
  <si>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</si>
  <si>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</si>
  <si>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</si>
  <si>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</si>
  <si>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</si>
  <si>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</si>
  <si>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</si>
  <si>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</si>
  <si>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</si>
  <si>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</si>
  <si>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</si>
  <si>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</si>
  <si>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</si>
  <si>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</si>
  <si>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</si>
  <si>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</si>
  <si>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</si>
  <si>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</si>
  <si>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</si>
  <si>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</si>
  <si>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</si>
  <si>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</si>
  <si>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</si>
  <si>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</si>
  <si>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</si>
  <si>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</si>
  <si>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</si>
  <si>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</si>
  <si>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</si>
  <si>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</si>
  <si>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</si>
  <si>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</si>
  <si>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</si>
  <si>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</si>
  <si>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</si>
  <si>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</si>
  <si>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</si>
  <si>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</si>
  <si>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</si>
  <si>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</si>
  <si>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</si>
  <si>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</si>
  <si>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</si>
  <si>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</si>
  <si>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</si>
  <si>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</si>
  <si>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</si>
  <si>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</si>
  <si>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</si>
  <si>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</si>
  <si>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</si>
  <si>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</si>
  <si>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</si>
  <si>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</si>
  <si>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</si>
  <si>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</si>
  <si>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</si>
  <si>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</si>
  <si>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</si>
  <si>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</si>
  <si>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</si>
  <si>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</si>
  <si>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</si>
  <si>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</si>
  <si>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</si>
  <si>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</si>
  <si>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</si>
  <si>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</si>
  <si>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</si>
  <si>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</si>
  <si>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</si>
  <si>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</si>
  <si>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</si>
  <si>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</si>
  <si>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</si>
  <si>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</si>
  <si>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</si>
  <si>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</si>
  <si>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</si>
  <si>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</si>
  <si>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</si>
  <si>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</si>
  <si>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</si>
  <si>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</si>
  <si>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</si>
  <si>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</si>
  <si>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</si>
  <si>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</si>
  <si>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</si>
  <si>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</si>
  <si>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</si>
  <si>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</si>
  <si>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</si>
  <si>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</si>
  <si>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</si>
  <si>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</si>
  <si>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</si>
  <si>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</si>
  <si>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</si>
  <si>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</si>
  <si>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</si>
  <si>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</si>
  <si>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</si>
  <si>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</si>
  <si>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</si>
  <si>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</si>
  <si>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</si>
  <si>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</si>
  <si>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</si>
  <si>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</si>
  <si>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</si>
  <si>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</si>
  <si>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</si>
  <si>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</si>
  <si>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</si>
  <si>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</si>
  <si>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</si>
  <si>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</si>
  <si>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</si>
  <si>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</si>
  <si>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</si>
  <si>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</si>
  <si>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</si>
  <si>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</si>
  <si>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</si>
  <si>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</si>
  <si>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</si>
  <si>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</si>
  <si>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</si>
  <si>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</si>
  <si>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</si>
  <si>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</si>
  <si>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</si>
  <si>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</si>
  <si>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</si>
  <si>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</si>
  <si>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</si>
  <si>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</si>
  <si>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</si>
  <si>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</si>
  <si>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</si>
  <si>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</si>
  <si>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</si>
  <si>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</si>
  <si>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</si>
  <si>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</si>
  <si>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</si>
  <si>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</si>
  <si>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</si>
  <si>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</si>
  <si>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</si>
  <si>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</si>
  <si>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</si>
  <si>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</si>
  <si>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</si>
  <si>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</si>
  <si>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</si>
  <si>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</si>
  <si>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</si>
  <si>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</si>
  <si>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</si>
  <si>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</si>
  <si>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</si>
  <si>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</si>
  <si>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</si>
  <si>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</si>
  <si>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</si>
  <si>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</si>
  <si>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</si>
  <si>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</si>
  <si>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</si>
  <si>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</si>
  <si>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</si>
  <si>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</si>
  <si>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</si>
  <si>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</si>
  <si>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</si>
  <si>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</si>
  <si>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</si>
  <si>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</si>
  <si>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</si>
  <si>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</si>
  <si>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</si>
  <si>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</si>
  <si>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</si>
  <si>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</si>
  <si>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</si>
  <si>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</si>
  <si>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</si>
  <si>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</si>
  <si>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</si>
  <si>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</si>
  <si>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</si>
  <si>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</si>
  <si>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</si>
  <si>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</si>
  <si>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</si>
  <si>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</si>
  <si>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</si>
  <si>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</si>
  <si>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</si>
  <si>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</si>
  <si>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</si>
  <si>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</si>
  <si>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</si>
  <si>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</si>
  <si>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</si>
  <si>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</si>
  <si>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</si>
  <si>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</si>
  <si>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</si>
  <si>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</si>
  <si>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</si>
  <si>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</si>
  <si>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</si>
  <si>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</si>
  <si>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</si>
  <si>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</si>
  <si>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</si>
  <si>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</si>
  <si>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</si>
  <si>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</si>
  <si>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</si>
  <si>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</si>
  <si>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</si>
  <si>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</si>
  <si>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</si>
  <si>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</si>
  <si>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</si>
  <si>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</si>
  <si>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</si>
  <si>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</si>
  <si>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</si>
  <si>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</si>
  <si>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</si>
  <si>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</si>
  <si>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</si>
  <si>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</si>
  <si>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</si>
  <si>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</si>
  <si>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</si>
  <si>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</si>
  <si>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</si>
  <si>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</si>
  <si>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</si>
  <si>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</si>
  <si>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</si>
  <si>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</si>
  <si>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</si>
  <si>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</si>
  <si>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</si>
  <si>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</si>
  <si>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</si>
  <si>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</si>
  <si>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</si>
  <si>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</si>
  <si>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</si>
  <si>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</si>
  <si>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</si>
  <si>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</si>
  <si>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</si>
  <si>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</si>
  <si>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</si>
  <si>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</si>
  <si>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</si>
  <si>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</si>
  <si>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</si>
  <si>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</si>
  <si>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</si>
  <si>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</si>
  <si>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</si>
  <si>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</si>
  <si>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</si>
  <si>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</si>
  <si>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</si>
  <si>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</si>
  <si>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</si>
  <si>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</si>
  <si>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</si>
  <si>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</si>
  <si>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</si>
  <si>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</si>
  <si>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</si>
  <si>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</si>
  <si>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</si>
  <si>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</si>
  <si>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</si>
  <si>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</si>
  <si>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</si>
  <si>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</si>
  <si>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</si>
  <si>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</si>
  <si>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</si>
  <si>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</si>
  <si>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</si>
  <si>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</si>
  <si>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</si>
  <si>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</si>
  <si>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</si>
  <si>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</si>
  <si>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</si>
  <si>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</si>
  <si>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</si>
  <si>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</si>
  <si>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</si>
  <si>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</si>
  <si>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</si>
  <si>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</si>
  <si>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</si>
  <si>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</si>
  <si>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</si>
  <si>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</si>
  <si>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</si>
  <si>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</si>
  <si>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</si>
  <si>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</si>
  <si>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</si>
  <si>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</si>
  <si>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</si>
  <si>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</si>
  <si>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</si>
  <si>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</si>
  <si>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</si>
  <si>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</si>
  <si>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</si>
  <si>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</si>
  <si>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</si>
  <si>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</si>
  <si>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</si>
  <si>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</si>
  <si>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</si>
  <si>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</si>
  <si>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</si>
  <si>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</si>
  <si>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</si>
  <si>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</si>
  <si>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</si>
  <si>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</si>
  <si>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</si>
  <si>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</si>
  <si>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</si>
  <si>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</si>
  <si>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</si>
  <si>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</si>
  <si>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</si>
  <si>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</si>
  <si>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</si>
  <si>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</si>
  <si>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</si>
  <si>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</si>
  <si>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</si>
  <si>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</si>
  <si>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</si>
  <si>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</si>
  <si>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</si>
  <si>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</si>
  <si>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</si>
  <si>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</si>
  <si>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</si>
  <si>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</si>
  <si>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</si>
  <si>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</si>
  <si>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</si>
  <si>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</si>
  <si>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</si>
  <si>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</si>
  <si>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</si>
  <si>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</si>
  <si>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</si>
  <si>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</si>
  <si>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</si>
  <si>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</si>
  <si>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</si>
  <si>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</si>
  <si>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</si>
  <si>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</si>
  <si>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</si>
  <si>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</si>
  <si>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</si>
  <si>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</si>
  <si>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</si>
  <si>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</si>
  <si>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</si>
  <si>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</si>
  <si>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</si>
  <si>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</si>
  <si>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</si>
  <si>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</si>
  <si>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</si>
  <si>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</si>
  <si>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</si>
  <si>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</si>
  <si>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</si>
  <si>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</si>
  <si>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</si>
  <si>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</si>
  <si>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</si>
  <si>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</si>
  <si>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</si>
  <si>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</si>
  <si>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</si>
  <si>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</si>
  <si>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</si>
  <si>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</si>
  <si>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</si>
  <si>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</si>
  <si>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</si>
  <si>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</si>
  <si>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</si>
  <si>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</si>
  <si>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</si>
  <si>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</si>
  <si>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</si>
  <si>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</si>
  <si>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</si>
  <si>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</si>
  <si>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</si>
  <si>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</si>
  <si>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</si>
  <si>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</si>
  <si>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</si>
  <si>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</si>
  <si>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</si>
  <si>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</si>
  <si>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</si>
  <si>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</si>
  <si>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</si>
  <si>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</si>
  <si>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</si>
  <si>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</si>
  <si>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</si>
  <si>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</si>
  <si>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</si>
  <si>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</si>
  <si>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</si>
  <si>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</si>
  <si>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</si>
  <si>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</si>
  <si>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</si>
  <si>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</si>
  <si>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</si>
  <si>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</si>
  <si>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</si>
  <si>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</si>
  <si>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</si>
  <si>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</si>
  <si>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</si>
  <si>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</si>
  <si>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</si>
  <si>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</si>
  <si>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</si>
  <si>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</si>
  <si>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</si>
  <si>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</si>
  <si>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</si>
  <si>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</si>
  <si>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</si>
  <si>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</si>
  <si>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</si>
  <si>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</si>
  <si>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</si>
  <si>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</si>
  <si>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</si>
  <si>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</si>
  <si>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</si>
  <si>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</si>
  <si>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</si>
  <si>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</si>
  <si>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</si>
  <si>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</si>
  <si>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</si>
  <si>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</si>
  <si>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</si>
  <si>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</si>
  <si>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</si>
  <si>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</si>
  <si>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</si>
  <si>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</si>
  <si>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</si>
  <si>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</si>
  <si>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</si>
  <si>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</si>
  <si>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</si>
  <si>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</si>
  <si>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</si>
  <si>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</si>
  <si>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</si>
  <si>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</si>
  <si>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</si>
  <si>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</si>
  <si>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</si>
  <si>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</si>
  <si>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</si>
  <si>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</si>
  <si>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</si>
  <si>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</si>
  <si>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</si>
  <si>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</si>
  <si>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</si>
  <si>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</si>
  <si>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</si>
  <si>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</si>
  <si>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</si>
  <si>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</si>
  <si>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</si>
  <si>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</si>
  <si>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</si>
  <si>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</si>
  <si>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</si>
  <si>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</si>
  <si>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</si>
  <si>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</si>
  <si>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</si>
  <si>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</si>
  <si>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</si>
  <si>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</si>
  <si>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</si>
  <si>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</si>
  <si>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</si>
  <si>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</si>
  <si>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</si>
  <si>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</si>
  <si>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</si>
  <si>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</si>
  <si>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</si>
  <si>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</si>
  <si>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</si>
  <si>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</si>
  <si>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</si>
  <si>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</si>
  <si>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</si>
  <si>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</si>
  <si>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</si>
  <si>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</si>
  <si>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</si>
  <si>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</si>
  <si>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</si>
  <si>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</si>
  <si>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</si>
  <si>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</si>
  <si>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</si>
  <si>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</si>
  <si>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</si>
  <si>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</si>
  <si>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</si>
  <si>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</si>
  <si>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</si>
  <si>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</si>
  <si>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</si>
  <si>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</si>
  <si>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</si>
  <si>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</si>
  <si>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</si>
  <si>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</si>
  <si>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</si>
  <si>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</si>
  <si>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</si>
  <si>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</si>
  <si>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</si>
  <si>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</si>
  <si>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</si>
  <si>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</si>
  <si>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</si>
  <si>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</si>
  <si>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</si>
  <si>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</si>
  <si>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</si>
  <si>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</si>
  <si>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</si>
  <si>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</si>
  <si>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</si>
  <si>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</si>
  <si>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</si>
  <si>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</si>
  <si>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</si>
  <si>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</si>
  <si>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</si>
  <si>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</si>
  <si>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</si>
  <si>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</si>
  <si>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</si>
  <si>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</si>
  <si>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</si>
  <si>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</si>
  <si>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</si>
  <si>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</si>
  <si>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</si>
  <si>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</si>
  <si>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</si>
  <si>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</si>
  <si>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</si>
  <si>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</si>
  <si>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</si>
  <si>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</si>
  <si>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</si>
  <si>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</si>
  <si>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</si>
  <si>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</si>
  <si>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</si>
  <si>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</si>
  <si>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</si>
  <si>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</si>
  <si>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</si>
  <si>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</si>
  <si>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</si>
  <si>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</si>
  <si>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</si>
  <si>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</si>
  <si>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</si>
  <si>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</si>
  <si>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</si>
  <si>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</si>
  <si>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</si>
  <si>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</si>
  <si>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</si>
  <si>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</si>
  <si>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</si>
  <si>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</si>
  <si>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</si>
  <si>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</si>
  <si>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</si>
  <si>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</si>
  <si>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</si>
  <si>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</si>
  <si>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</si>
  <si>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</si>
  <si>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</si>
  <si>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</si>
  <si>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</si>
  <si>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</si>
  <si>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</si>
  <si>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</si>
  <si>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</si>
  <si>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</si>
  <si>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</si>
  <si>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</si>
  <si>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</si>
  <si>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</si>
  <si>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</si>
  <si>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</si>
  <si>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</si>
  <si>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</si>
  <si>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</si>
  <si>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</si>
  <si>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</si>
  <si>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</si>
  <si>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</si>
  <si>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</si>
  <si>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</si>
  <si>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</si>
  <si>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</si>
  <si>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</si>
  <si>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</si>
  <si>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</si>
  <si>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</si>
  <si>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</si>
  <si>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</si>
  <si>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</si>
  <si>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</si>
  <si>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</si>
  <si>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</si>
  <si>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</si>
  <si>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</si>
  <si>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</si>
  <si>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</si>
  <si>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</si>
  <si>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</si>
  <si>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</si>
  <si>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</si>
  <si>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</si>
  <si>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</si>
  <si>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</si>
  <si>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</si>
  <si>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</si>
  <si>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</si>
  <si>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</si>
  <si>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</si>
  <si>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</si>
  <si>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</si>
  <si>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</si>
  <si>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</si>
  <si>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</si>
  <si>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</si>
  <si>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</si>
  <si>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</si>
  <si>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</si>
  <si>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</si>
  <si>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</si>
  <si>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</si>
  <si>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</si>
  <si>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</si>
  <si>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</si>
  <si>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</si>
  <si>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</si>
  <si>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</si>
  <si>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</si>
  <si>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</si>
  <si>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</si>
  <si>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</si>
  <si>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</si>
  <si>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</si>
  <si>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</si>
  <si>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</si>
  <si>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</si>
  <si>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</si>
  <si>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</si>
  <si>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</si>
  <si>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</si>
  <si>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</si>
  <si>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</si>
  <si>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</si>
  <si>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</si>
  <si>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</si>
  <si>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</si>
  <si>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</si>
  <si>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</si>
  <si>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</si>
  <si>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</si>
  <si>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</si>
  <si>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</si>
  <si>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</si>
  <si>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</si>
  <si>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</si>
  <si>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</si>
  <si>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</si>
  <si>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</si>
  <si>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</si>
  <si>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</si>
  <si>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</si>
  <si>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</si>
  <si>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</si>
  <si>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</si>
  <si>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</si>
  <si>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</si>
  <si>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</si>
  <si>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</si>
  <si>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</si>
  <si>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</si>
  <si>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</si>
  <si>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</si>
  <si>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</si>
  <si>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</si>
  <si>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</si>
  <si>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</si>
  <si>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</si>
  <si>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</si>
  <si>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</si>
  <si>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</si>
  <si>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</si>
  <si>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</si>
  <si>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</si>
  <si>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</si>
  <si>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</si>
  <si>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</si>
  <si>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</si>
  <si>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</si>
  <si>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</si>
  <si>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</si>
  <si>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</si>
  <si>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</si>
  <si>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</si>
  <si>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</si>
  <si>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</si>
  <si>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</si>
  <si>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</si>
  <si>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</si>
  <si>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</si>
  <si>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</si>
  <si>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</si>
  <si>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</si>
  <si>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</si>
  <si>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</si>
  <si>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</si>
  <si>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</si>
  <si>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</si>
  <si>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</si>
  <si>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</si>
  <si>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</si>
  <si>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</si>
  <si>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</si>
  <si>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</si>
  <si>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</si>
  <si>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</si>
  <si>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</si>
  <si>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</si>
  <si>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</si>
  <si>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</si>
  <si>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</si>
  <si>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</si>
  <si>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</si>
  <si>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</si>
  <si>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</si>
  <si>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</si>
  <si>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</si>
  <si>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</si>
  <si>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</si>
  <si>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</si>
  <si>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</si>
  <si>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</si>
  <si>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</si>
  <si>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</si>
  <si>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</si>
  <si>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</si>
  <si>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</si>
  <si>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</si>
  <si>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</si>
  <si>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</si>
  <si>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</si>
  <si>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</si>
  <si>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</si>
  <si>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</si>
  <si>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</si>
  <si>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</si>
  <si>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</si>
  <si>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</si>
  <si>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</si>
  <si>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</si>
  <si>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</si>
  <si>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</si>
  <si>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</si>
  <si>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</si>
  <si>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</si>
  <si>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</si>
  <si>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</si>
  <si>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</si>
  <si>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</si>
  <si>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</si>
  <si>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</si>
  <si>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</si>
  <si>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</si>
  <si>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</si>
  <si>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</si>
  <si>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</si>
  <si>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</si>
  <si>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</si>
  <si>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</si>
  <si>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</si>
  <si>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</si>
  <si>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</si>
  <si>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</si>
  <si>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</si>
  <si>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</si>
  <si>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</si>
  <si>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</si>
  <si>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</si>
  <si>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</si>
  <si>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</si>
  <si>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</si>
  <si>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</si>
  <si>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</si>
  <si>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</si>
  <si>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</si>
  <si>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</si>
  <si>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</si>
  <si>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</si>
  <si>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</si>
  <si>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</si>
  <si>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</si>
  <si>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</si>
  <si>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</si>
  <si>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</si>
  <si>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</si>
  <si>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</si>
  <si>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</si>
  <si>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</si>
  <si>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</si>
  <si>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</si>
  <si>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</si>
  <si>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</si>
  <si>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</si>
  <si>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</si>
  <si>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</si>
  <si>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</si>
  <si>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</si>
  <si>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</si>
  <si>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</si>
  <si>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</si>
  <si>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</si>
  <si>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</si>
  <si>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</si>
  <si>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</si>
  <si>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</si>
  <si>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</si>
  <si>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</si>
  <si>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</si>
  <si>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</si>
  <si>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</si>
  <si>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</si>
  <si>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</si>
  <si>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</si>
  <si>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</si>
  <si>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</si>
  <si>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</si>
  <si>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</si>
  <si>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</si>
  <si>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</si>
  <si>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</si>
  <si>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</si>
  <si>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</si>
  <si>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</si>
  <si>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</si>
  <si>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</si>
  <si>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</si>
  <si>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</si>
  <si>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</si>
  <si>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</si>
  <si>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</si>
  <si>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</si>
  <si>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</si>
  <si>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</si>
  <si>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</si>
  <si>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</si>
  <si>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</si>
  <si>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</si>
  <si>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</si>
  <si>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</si>
  <si>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</si>
  <si>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</si>
  <si>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</si>
  <si>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</si>
  <si>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</si>
  <si>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</si>
  <si>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</si>
  <si>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</si>
  <si>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</si>
  <si>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</si>
  <si>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</si>
  <si>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</si>
  <si>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</si>
  <si>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</si>
  <si>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</si>
  <si>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</si>
  <si>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</si>
  <si>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</si>
  <si>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</si>
  <si>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</si>
  <si>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</si>
  <si>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</si>
  <si>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</si>
  <si>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</si>
  <si>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</si>
  <si>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</si>
  <si>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</si>
  <si>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</si>
  <si>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</si>
  <si>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</si>
  <si>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</si>
  <si>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</si>
  <si>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</si>
  <si>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</si>
  <si>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</si>
  <si>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</si>
  <si>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</si>
  <si>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</si>
  <si>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</si>
  <si>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</si>
  <si>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</si>
  <si>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</si>
  <si>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</si>
  <si>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</si>
  <si>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</si>
  <si>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</si>
  <si>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</si>
  <si>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</si>
  <si>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</si>
  <si>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</si>
  <si>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</si>
  <si>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</si>
  <si>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</si>
  <si>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</si>
  <si>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</si>
  <si>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</si>
  <si>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</si>
  <si>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</si>
  <si>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</si>
  <si>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</si>
  <si>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</si>
  <si>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</si>
  <si>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</si>
  <si>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</si>
  <si>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</si>
  <si>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</si>
  <si>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</si>
  <si>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</si>
  <si>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</si>
  <si>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</si>
  <si>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</si>
  <si>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</si>
  <si>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</si>
  <si>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</si>
  <si>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</si>
  <si>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</si>
  <si>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</si>
  <si>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</si>
  <si>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</si>
  <si>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</si>
  <si>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</si>
  <si>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</si>
  <si>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</si>
  <si>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</si>
  <si>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</si>
  <si>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</si>
  <si>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</si>
  <si>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</si>
  <si>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</si>
  <si>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</si>
  <si>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</si>
  <si>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</si>
  <si>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</si>
  <si>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</si>
  <si>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</si>
  <si>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</si>
  <si>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</si>
  <si>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</si>
  <si>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</si>
  <si>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</si>
  <si>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</si>
  <si>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</si>
  <si>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</si>
  <si>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</si>
  <si>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</si>
  <si>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</si>
  <si>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</si>
  <si>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</si>
  <si>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</si>
  <si>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</si>
  <si>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</si>
  <si>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</si>
  <si>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</si>
  <si>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</si>
  <si>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</si>
  <si>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</si>
  <si>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</si>
  <si>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</si>
  <si>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</si>
  <si>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</si>
  <si>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</si>
  <si>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</si>
  <si>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</si>
  <si>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</si>
  <si>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</si>
  <si>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</si>
  <si>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</si>
  <si>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</si>
  <si>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</si>
  <si>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</si>
  <si>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</si>
  <si>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</si>
  <si>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</si>
  <si>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</si>
  <si>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</si>
  <si>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</si>
  <si>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</si>
  <si>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</si>
  <si>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</si>
  <si>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</si>
  <si>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</si>
  <si>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</si>
  <si>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</si>
  <si>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</si>
  <si>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</si>
  <si>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</si>
  <si>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</si>
  <si>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</si>
  <si>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</si>
  <si>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</si>
  <si>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</si>
  <si>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</si>
  <si>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</si>
  <si>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</si>
  <si>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</si>
  <si>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</si>
  <si>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</si>
  <si>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</si>
  <si>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</si>
  <si>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</si>
  <si>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</si>
  <si>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</si>
  <si>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</si>
  <si>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</si>
  <si>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</si>
  <si>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</si>
  <si>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</si>
  <si>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</si>
  <si>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</si>
  <si>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</si>
  <si>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</si>
  <si>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</si>
  <si>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</si>
  <si>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</si>
  <si>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</si>
  <si>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</si>
  <si>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</si>
  <si>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</si>
  <si>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</si>
  <si>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</si>
  <si>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</si>
  <si>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</si>
  <si>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</si>
  <si>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</si>
  <si>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</si>
  <si>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</si>
  <si>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</si>
  <si>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</si>
  <si>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</si>
  <si>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</si>
  <si>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</si>
  <si>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</si>
  <si>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</si>
  <si>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</si>
  <si>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</si>
  <si>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</si>
  <si>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</si>
  <si>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</si>
  <si>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</si>
  <si>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</si>
  <si>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</si>
  <si>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</si>
  <si>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</si>
  <si>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</si>
  <si>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</si>
  <si>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</si>
  <si>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</si>
  <si>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</si>
  <si>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</si>
  <si>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</si>
  <si>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</si>
  <si>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</si>
  <si>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</si>
  <si>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</si>
  <si>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</si>
  <si>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</si>
  <si>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</si>
  <si>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</si>
  <si>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</si>
  <si>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</si>
  <si>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</si>
  <si>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</si>
  <si>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</si>
  <si>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</si>
  <si>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</si>
  <si>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</si>
  <si>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</si>
  <si>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</si>
  <si>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</si>
  <si>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</si>
  <si>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</si>
  <si>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</si>
  <si>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</si>
  <si>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</si>
  <si>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</si>
  <si>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</si>
  <si>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</si>
  <si>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</si>
  <si>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</si>
  <si>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</si>
  <si>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</si>
  <si>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</si>
  <si>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</si>
  <si>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</si>
  <si>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</si>
  <si>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</si>
  <si>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</si>
  <si>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</si>
  <si>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</si>
  <si>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</si>
  <si>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</si>
  <si>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</si>
  <si>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</si>
  <si>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</si>
  <si>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</si>
  <si>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</si>
  <si>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</si>
  <si>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</si>
  <si>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</si>
  <si>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</si>
  <si>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</si>
  <si>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</si>
  <si>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</si>
  <si>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</si>
  <si>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</si>
  <si>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</si>
  <si>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</si>
  <si>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</si>
  <si>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</si>
  <si>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</si>
  <si>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</si>
  <si>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</si>
  <si>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</si>
  <si>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</si>
  <si>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</si>
  <si>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</si>
  <si>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</si>
  <si>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</si>
  <si>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</si>
  <si>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</si>
  <si>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</si>
  <si>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</si>
  <si>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</si>
  <si>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</si>
  <si>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</si>
  <si>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</si>
  <si>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</si>
  <si>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</si>
  <si>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</si>
  <si>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</si>
  <si>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</si>
  <si>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</si>
  <si>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</si>
  <si>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</si>
  <si>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</si>
  <si>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</si>
  <si>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</si>
  <si>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</si>
  <si>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</si>
  <si>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</si>
  <si>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</si>
  <si>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</si>
  <si>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</si>
  <si>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</si>
  <si>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</si>
  <si>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</si>
  <si>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</si>
  <si>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</si>
  <si>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</si>
  <si>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</si>
  <si>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</si>
  <si>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</si>
  <si>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</si>
  <si>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</si>
  <si>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</si>
  <si>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</si>
  <si>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</si>
  <si>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</si>
  <si>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</si>
  <si>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</si>
  <si>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</si>
  <si>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</si>
  <si>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</si>
  <si>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</si>
  <si>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</si>
  <si>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</si>
  <si>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</si>
  <si>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</si>
  <si>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</si>
  <si>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</si>
  <si>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</si>
  <si>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</si>
  <si>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</si>
  <si>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</si>
  <si>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</si>
  <si>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</si>
  <si>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</si>
  <si>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</si>
  <si>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</si>
  <si>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</si>
  <si>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</si>
  <si>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</si>
  <si>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</si>
  <si>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</si>
  <si>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</si>
  <si>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</si>
  <si>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</si>
  <si>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</si>
  <si>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</si>
  <si>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</si>
  <si>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</si>
  <si>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</si>
  <si>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</si>
  <si>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</si>
  <si>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</si>
  <si>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</si>
  <si>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</si>
  <si>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</si>
  <si>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</si>
  <si>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</si>
  <si>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</si>
  <si>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</si>
  <si>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</si>
  <si>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</si>
  <si>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</si>
  <si>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</si>
  <si>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</si>
  <si>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</si>
  <si>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</si>
  <si>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</si>
  <si>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</si>
  <si>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</si>
  <si>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</si>
  <si>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</si>
  <si>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</si>
  <si>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</si>
  <si>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</si>
  <si>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</si>
  <si>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</si>
  <si>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</si>
  <si>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</si>
  <si>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</si>
  <si>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</si>
  <si>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</si>
  <si>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</si>
  <si>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</si>
  <si>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</si>
  <si>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</si>
  <si>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</si>
  <si>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</si>
  <si>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</si>
  <si>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</si>
  <si>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</si>
  <si>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</si>
  <si>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</si>
  <si>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</si>
  <si>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</si>
  <si>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</si>
  <si>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</si>
  <si>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</si>
  <si>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</si>
  <si>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</si>
  <si>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</si>
  <si>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</si>
  <si>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</si>
  <si>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</si>
  <si>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</si>
  <si>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</si>
  <si>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</si>
  <si>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</si>
  <si>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</si>
  <si>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</si>
  <si>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</si>
  <si>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</si>
  <si>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</si>
  <si>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</si>
  <si>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</si>
  <si>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</si>
  <si>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</si>
  <si>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</si>
  <si>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</si>
  <si>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</si>
  <si>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</si>
  <si>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</si>
  <si>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</si>
  <si>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</si>
  <si>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</si>
  <si>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</si>
  <si>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</si>
  <si>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</si>
  <si>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</si>
  <si>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</si>
  <si>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</si>
  <si>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</si>
  <si>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</si>
  <si>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</si>
  <si>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</si>
  <si>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</si>
  <si>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</si>
  <si>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</si>
  <si>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</si>
  <si>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</si>
  <si>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</si>
  <si>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</si>
  <si>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</si>
  <si>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</si>
  <si>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</si>
  <si>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</si>
  <si>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</si>
  <si>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</si>
  <si>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</si>
  <si>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</si>
  <si>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</si>
  <si>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</si>
  <si>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</si>
  <si>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</si>
  <si>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</si>
  <si>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</si>
  <si>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</si>
  <si>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</si>
  <si>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</si>
  <si>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</si>
  <si>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</si>
  <si>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</si>
  <si>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</si>
  <si>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</si>
  <si>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</si>
  <si>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</si>
  <si>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</si>
  <si>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</si>
  <si>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</si>
  <si>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</si>
  <si>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</si>
  <si>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</si>
  <si>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</si>
  <si>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</si>
  <si>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</si>
  <si>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</si>
  <si>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</si>
  <si>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</si>
  <si>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</si>
  <si>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</si>
  <si>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</si>
  <si>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</si>
  <si>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</si>
  <si>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</si>
  <si>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</si>
  <si>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</si>
  <si>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</si>
  <si>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</si>
  <si>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</si>
  <si>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</si>
  <si>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</si>
  <si>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</si>
  <si>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</si>
  <si>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</si>
  <si>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</si>
  <si>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</si>
  <si>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</si>
  <si>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</si>
  <si>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</si>
  <si>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</si>
  <si>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</si>
  <si>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</si>
  <si>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</si>
  <si>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</si>
  <si>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</si>
  <si>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</si>
  <si>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</si>
  <si>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</si>
  <si>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</si>
  <si>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</si>
  <si>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</si>
  <si>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</si>
  <si>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</si>
  <si>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</si>
  <si>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</si>
  <si>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</si>
  <si>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</si>
  <si>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</si>
  <si>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</si>
  <si>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</si>
  <si>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</si>
  <si>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</si>
  <si>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</si>
  <si>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</si>
  <si>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</si>
  <si>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</si>
  <si>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</si>
  <si>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</si>
  <si>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</si>
  <si>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</si>
  <si>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</si>
  <si>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</si>
  <si>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</si>
  <si>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</si>
  <si>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</si>
  <si>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</si>
  <si>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</si>
  <si>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</si>
  <si>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</si>
  <si>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</si>
  <si>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</si>
  <si>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</si>
  <si>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</si>
  <si>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</si>
  <si>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</si>
  <si>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</si>
  <si>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</si>
  <si>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</si>
  <si>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</si>
  <si>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</si>
  <si>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</si>
  <si>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</si>
  <si>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</si>
  <si>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</si>
  <si>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</si>
  <si>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</si>
  <si>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</si>
  <si>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</si>
  <si>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</si>
  <si>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</si>
  <si>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</si>
  <si>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</si>
  <si>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</si>
  <si>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</si>
  <si>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</si>
  <si>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</si>
  <si>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</si>
  <si>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</si>
  <si>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</si>
  <si>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</si>
  <si>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</si>
  <si>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</si>
  <si>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</si>
  <si>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</si>
  <si>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</si>
  <si>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</si>
  <si>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</si>
  <si>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</si>
  <si>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</si>
  <si>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</si>
  <si>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</si>
  <si>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</si>
  <si>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</si>
  <si>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</si>
  <si>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</si>
  <si>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</si>
  <si>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</si>
  <si>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</si>
  <si>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</si>
  <si>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</si>
  <si>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</si>
  <si>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</si>
  <si>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</si>
  <si>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</si>
  <si>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</si>
  <si>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</si>
  <si>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</si>
  <si>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</si>
  <si>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</si>
  <si>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</si>
  <si>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</si>
  <si>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</si>
  <si>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</si>
  <si>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</si>
  <si>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</si>
  <si>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</si>
  <si>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</si>
  <si>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</si>
  <si>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</si>
  <si>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</si>
  <si>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</si>
  <si>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</si>
  <si>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</si>
  <si>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</si>
  <si>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</si>
  <si>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</si>
  <si>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</si>
  <si>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</si>
  <si>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</si>
  <si>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</si>
  <si>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</si>
  <si>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</si>
  <si>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</si>
  <si>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</si>
  <si>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</si>
  <si>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</si>
  <si>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</si>
  <si>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</si>
  <si>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</si>
  <si>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</si>
  <si>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</si>
  <si>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</si>
  <si>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</si>
  <si>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</si>
  <si>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</si>
  <si>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</si>
  <si>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</si>
  <si>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</si>
  <si>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</si>
  <si>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</si>
  <si>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</si>
  <si>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</si>
  <si>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</si>
  <si>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</si>
  <si>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</si>
  <si>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</si>
  <si>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</si>
  <si>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</si>
  <si>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</si>
  <si>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</si>
  <si>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</si>
  <si>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</si>
  <si>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</si>
  <si>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</si>
  <si>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</si>
  <si>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</si>
  <si>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</si>
  <si>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</si>
  <si>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</si>
  <si>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</si>
  <si>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</si>
  <si>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</si>
  <si>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</si>
  <si>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</si>
  <si>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</si>
  <si>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</si>
  <si>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</si>
  <si>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</si>
  <si>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</si>
  <si>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</si>
  <si>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</si>
  <si>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</si>
  <si>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</si>
  <si>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</si>
  <si>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</si>
  <si>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</si>
  <si>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</si>
  <si>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</si>
  <si>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</si>
  <si>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</si>
  <si>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</si>
  <si>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</si>
  <si>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</si>
  <si>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</si>
  <si>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</si>
  <si>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</si>
  <si>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</si>
  <si>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</si>
  <si>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</si>
  <si>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</si>
  <si>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</si>
  <si>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</si>
  <si>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</si>
  <si>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</si>
  <si>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</si>
  <si>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</si>
  <si>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</si>
  <si>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</si>
  <si>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</si>
  <si>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</si>
  <si>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</si>
  <si>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</si>
  <si>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</si>
  <si>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</si>
  <si>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</si>
  <si>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</si>
  <si>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</si>
  <si>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</si>
  <si>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</si>
  <si>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</si>
  <si>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</si>
  <si>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</si>
  <si>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</si>
  <si>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</si>
  <si>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</si>
  <si>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</si>
  <si>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</si>
  <si>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</si>
  <si>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</si>
  <si>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</si>
  <si>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</si>
  <si>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</si>
  <si>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</si>
  <si>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</si>
  <si>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</si>
  <si>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</si>
  <si>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</si>
  <si>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</si>
  <si>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</si>
  <si>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</si>
  <si>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</si>
  <si>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</si>
  <si>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</si>
  <si>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</si>
  <si>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</si>
  <si>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</si>
  <si>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</si>
  <si>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</si>
  <si>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</si>
  <si>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</si>
  <si>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</si>
  <si>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</si>
  <si>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</si>
  <si>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</si>
  <si>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</si>
  <si>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</si>
  <si>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</si>
  <si>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</si>
  <si>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</si>
  <si>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</si>
  <si>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</si>
  <si>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</si>
  <si>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</si>
  <si>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</si>
  <si>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</si>
  <si>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</si>
  <si>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</si>
  <si>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</si>
  <si>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</si>
  <si>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</si>
  <si>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</si>
  <si>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</si>
  <si>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</si>
  <si>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</si>
  <si>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</si>
  <si>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</si>
  <si>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</si>
  <si>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</si>
  <si>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</si>
  <si>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</si>
  <si>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</si>
  <si>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</si>
  <si>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</si>
  <si>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</si>
  <si>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</si>
  <si>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</si>
  <si>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</si>
  <si>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</si>
  <si>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</si>
  <si>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</si>
  <si>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</si>
  <si>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</si>
  <si>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</si>
  <si>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</si>
  <si>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</si>
  <si>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</si>
  <si>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</si>
  <si>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</si>
  <si>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</si>
  <si>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</si>
  <si>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</si>
  <si>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</si>
  <si>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</si>
  <si>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</si>
  <si>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</si>
  <si>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</si>
  <si>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</si>
  <si>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</si>
  <si>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</si>
  <si>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</si>
  <si>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</si>
  <si>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</si>
  <si>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</si>
  <si>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</si>
  <si>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</si>
  <si>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</si>
  <si>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</si>
  <si>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</si>
  <si>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</si>
  <si>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</si>
  <si>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</si>
  <si>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</si>
  <si>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</si>
  <si>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</si>
  <si>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</si>
  <si>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</si>
  <si>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</si>
  <si>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</si>
  <si>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</si>
  <si>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</si>
  <si>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</si>
  <si>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</si>
  <si>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</si>
  <si>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</si>
  <si>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</si>
  <si>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</si>
  <si>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</si>
  <si>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</si>
  <si>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</si>
  <si>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</si>
  <si>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</si>
  <si>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</si>
  <si>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</si>
  <si>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</si>
  <si>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</si>
  <si>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</si>
  <si>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</si>
  <si>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</si>
  <si>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</si>
  <si>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</si>
  <si>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</si>
  <si>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</si>
  <si>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</si>
  <si>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</si>
  <si>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</si>
  <si>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</si>
  <si>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</si>
  <si>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</si>
  <si>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</si>
  <si>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</si>
  <si>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</si>
  <si>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</si>
  <si>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</si>
  <si>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</si>
  <si>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</si>
  <si>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</si>
  <si>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</si>
  <si>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</si>
  <si>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</si>
  <si>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</si>
  <si>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</si>
  <si>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</si>
  <si>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</si>
  <si>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</si>
  <si>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</si>
  <si>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</si>
  <si>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</si>
  <si>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</si>
  <si>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</si>
  <si>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</si>
  <si>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</si>
  <si>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</si>
  <si>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</si>
  <si>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</si>
  <si>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</si>
  <si>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</si>
  <si>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</si>
  <si>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</si>
  <si>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</si>
  <si>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</si>
  <si>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</si>
  <si>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</si>
  <si>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</si>
  <si>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</si>
  <si>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</si>
  <si>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</si>
  <si>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</si>
  <si>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</si>
  <si>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</si>
  <si>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</si>
  <si>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</si>
  <si>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</si>
  <si>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</si>
  <si>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</si>
  <si>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</si>
  <si>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</si>
  <si>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</si>
  <si>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</si>
  <si>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</si>
  <si>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</si>
  <si>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</si>
  <si>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</si>
  <si>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</si>
  <si>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</si>
  <si>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</si>
  <si>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</si>
  <si>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</si>
  <si>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</si>
  <si>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</si>
  <si>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</si>
  <si>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</si>
  <si>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</si>
  <si>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</si>
  <si>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</si>
  <si>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</si>
  <si>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</si>
  <si>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</si>
  <si>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</si>
  <si>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</si>
  <si>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</si>
  <si>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</si>
  <si>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</si>
  <si>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</si>
  <si>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</si>
  <si>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</si>
  <si>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</si>
  <si>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</si>
  <si>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</si>
  <si>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</si>
  <si>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</si>
  <si>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</si>
  <si>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</si>
  <si>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</si>
  <si>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</si>
  <si>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</si>
  <si>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</si>
  <si>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</si>
  <si>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</si>
  <si>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</si>
  <si>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</si>
  <si>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</si>
  <si>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</si>
  <si>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</si>
  <si>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</si>
  <si>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</si>
  <si>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</si>
  <si>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</si>
  <si>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</si>
  <si>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</si>
  <si>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</si>
  <si>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</si>
  <si>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</si>
  <si>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</si>
  <si>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</si>
  <si>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</si>
  <si>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</si>
  <si>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</si>
  <si>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</si>
  <si>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</si>
  <si>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</si>
  <si>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</si>
  <si>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</si>
  <si>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</si>
  <si>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</si>
  <si>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</si>
  <si>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</si>
  <si>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</si>
  <si>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</si>
  <si>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</si>
  <si>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</si>
  <si>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</si>
  <si>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</si>
  <si>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</si>
  <si>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</si>
  <si>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</si>
  <si>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</si>
  <si>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</si>
  <si>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</si>
  <si>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</si>
  <si>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</si>
  <si>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</si>
  <si>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</si>
  <si>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</si>
  <si>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</si>
  <si>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</si>
  <si>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</si>
  <si>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</si>
  <si>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</si>
  <si>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</si>
  <si>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</si>
  <si>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</si>
  <si>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</si>
  <si>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</si>
  <si>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</si>
  <si>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</si>
  <si>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</si>
  <si>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</si>
  <si>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</si>
  <si>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</si>
  <si>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</si>
  <si>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</si>
  <si>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</si>
  <si>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</si>
  <si>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</si>
  <si>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</si>
  <si>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</si>
  <si>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</si>
  <si>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</si>
  <si>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</si>
  <si>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</si>
  <si>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</si>
  <si>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</si>
  <si>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</si>
  <si>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</si>
  <si>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</si>
  <si>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</si>
  <si>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</si>
  <si>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</si>
  <si>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</si>
  <si>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</si>
  <si>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</si>
  <si>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</si>
  <si>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</si>
  <si>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</si>
  <si>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</si>
  <si>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</si>
  <si>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</si>
  <si>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</si>
  <si>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</si>
  <si>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</si>
  <si>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</si>
  <si>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</si>
  <si>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</si>
  <si>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</si>
  <si>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</si>
  <si>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</si>
  <si>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</si>
  <si>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</si>
  <si>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</si>
  <si>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</si>
  <si>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</si>
  <si>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</si>
  <si>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</si>
  <si>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</si>
  <si>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</si>
  <si>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</si>
  <si>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</si>
  <si>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</si>
  <si>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</si>
  <si>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</si>
  <si>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</si>
  <si>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</si>
  <si>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</si>
  <si>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</si>
  <si>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</si>
  <si>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</si>
  <si>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</si>
  <si>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</si>
  <si>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</si>
  <si>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</si>
  <si>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</si>
  <si>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</si>
  <si>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</si>
  <si>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</si>
  <si>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</si>
  <si>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</si>
  <si>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</si>
  <si>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</si>
  <si>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</si>
  <si>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</si>
  <si>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</si>
  <si>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</si>
  <si>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</si>
  <si>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</si>
  <si>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</si>
  <si>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</si>
  <si>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</si>
  <si>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</si>
  <si>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</si>
  <si>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</si>
  <si>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</si>
  <si>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</si>
  <si>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</si>
  <si>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</si>
  <si>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</si>
  <si>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</si>
  <si>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</si>
  <si>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</si>
  <si>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</si>
  <si>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</si>
  <si>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</si>
  <si>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</si>
  <si>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</si>
  <si>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</si>
  <si>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</si>
  <si>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</si>
  <si>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</si>
  <si>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</si>
  <si>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</si>
  <si>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</si>
  <si>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</si>
  <si>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</si>
  <si>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</si>
  <si>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</si>
  <si>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</si>
  <si>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</si>
  <si>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</si>
  <si>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</si>
  <si>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</si>
  <si>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</si>
  <si>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</si>
  <si>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</si>
  <si>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</si>
  <si>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</si>
  <si>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</si>
  <si>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</si>
  <si>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</si>
  <si>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</si>
  <si>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</si>
  <si>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</si>
  <si>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</si>
  <si>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</si>
  <si>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</si>
  <si>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</si>
  <si>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</si>
  <si>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</si>
  <si>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</si>
  <si>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</si>
  <si>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</si>
  <si>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</si>
  <si>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</si>
  <si>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</si>
  <si>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</si>
  <si>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</si>
  <si>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</si>
  <si>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</si>
  <si>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</si>
  <si>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</si>
  <si>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</si>
  <si>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</si>
  <si>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</si>
  <si>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</si>
  <si>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</si>
  <si>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</si>
  <si>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</si>
  <si>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</si>
  <si>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</si>
  <si>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</si>
  <si>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</si>
  <si>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</si>
  <si>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</si>
  <si>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</si>
  <si>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</si>
  <si>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</si>
  <si>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</si>
  <si>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</si>
  <si>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</si>
  <si>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</si>
  <si>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</si>
  <si>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</si>
  <si>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</si>
  <si>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</si>
  <si>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</si>
  <si>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</si>
  <si>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</si>
  <si>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</si>
  <si>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</si>
  <si>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</si>
  <si>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</si>
  <si>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</si>
  <si>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</si>
  <si>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</si>
  <si>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</si>
  <si>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</si>
  <si>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</si>
  <si>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</si>
  <si>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</si>
  <si>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</si>
  <si>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</si>
  <si>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</si>
  <si>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</si>
  <si>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</si>
  <si>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</si>
  <si>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</si>
  <si>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</si>
  <si>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</si>
  <si>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</si>
  <si>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</si>
  <si>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</si>
  <si>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</si>
  <si>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</si>
  <si>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</si>
  <si>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</si>
  <si>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</si>
  <si>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</si>
  <si>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</si>
  <si>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</si>
  <si>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</si>
  <si>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</si>
  <si>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</si>
  <si>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</si>
  <si>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</si>
  <si>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</si>
  <si>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</si>
  <si>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</si>
  <si>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</si>
  <si>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</si>
  <si>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</si>
  <si>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</si>
  <si>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</si>
  <si>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</si>
  <si>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</si>
  <si>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</si>
  <si>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</si>
  <si>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</si>
  <si>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</si>
  <si>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</si>
  <si>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</si>
  <si>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</si>
  <si>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</si>
  <si>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</si>
  <si>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</si>
  <si>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</si>
  <si>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</si>
  <si>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</si>
  <si>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</si>
  <si>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</si>
  <si>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</si>
  <si>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</si>
  <si>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</si>
  <si>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</si>
  <si>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</si>
  <si>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</si>
  <si>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</si>
  <si>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</si>
  <si>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</si>
  <si>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</si>
  <si>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</si>
  <si>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</si>
  <si>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</si>
  <si>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</si>
  <si>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</si>
  <si>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</si>
  <si>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</si>
  <si>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</si>
  <si>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</si>
  <si>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</si>
  <si>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</si>
  <si>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</si>
  <si>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</si>
  <si>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</si>
  <si>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</si>
  <si>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</si>
  <si>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</si>
  <si>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</si>
  <si>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</si>
  <si>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</si>
  <si>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</si>
  <si>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</si>
  <si>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</si>
  <si>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</si>
  <si>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</si>
  <si>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</si>
  <si>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</si>
  <si>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</si>
  <si>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</si>
  <si>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</si>
  <si>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</si>
  <si>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</si>
  <si>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</si>
  <si>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</si>
  <si>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</si>
  <si>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</si>
  <si>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</si>
  <si>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</si>
  <si>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</si>
  <si>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</si>
  <si>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</si>
  <si>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</si>
  <si>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</si>
  <si>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</si>
  <si>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</si>
  <si>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</si>
  <si>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</si>
  <si>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</si>
  <si>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</si>
  <si>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</si>
  <si>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</si>
  <si>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</si>
  <si>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</si>
  <si>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</si>
  <si>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</si>
  <si>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</si>
  <si>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</si>
  <si>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</si>
  <si>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</si>
  <si>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</si>
  <si>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</si>
  <si>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</si>
  <si>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</si>
  <si>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</si>
  <si>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</si>
  <si>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</si>
  <si>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</si>
  <si>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</si>
  <si>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</si>
  <si>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</si>
  <si>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</si>
  <si>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</si>
  <si>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</si>
  <si>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</si>
  <si>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</si>
  <si>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</si>
  <si>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</si>
  <si>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</si>
  <si>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</si>
  <si>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</si>
  <si>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</si>
  <si>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</si>
  <si>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</si>
  <si>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</si>
  <si>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</si>
  <si>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</si>
  <si>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</si>
  <si>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</si>
  <si>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</si>
  <si>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</si>
  <si>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</si>
  <si>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</si>
  <si>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</si>
  <si>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</si>
  <si>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</si>
  <si>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</si>
  <si>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</si>
  <si>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</si>
  <si>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</si>
  <si>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</si>
  <si>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</si>
  <si>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</si>
  <si>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</si>
  <si>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</si>
  <si>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</si>
  <si>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</si>
  <si>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</si>
  <si>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</si>
  <si>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</si>
  <si>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</si>
  <si>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</si>
  <si>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</si>
  <si>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</si>
  <si>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</si>
  <si>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</si>
  <si>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</si>
  <si>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</si>
  <si>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</si>
  <si>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</si>
  <si>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</si>
  <si>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</si>
  <si>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</si>
  <si>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</si>
  <si>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</si>
  <si>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</si>
  <si>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</si>
  <si>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</si>
  <si>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</si>
  <si>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</si>
  <si>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</si>
  <si>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</si>
  <si>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</si>
  <si>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</si>
  <si>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</si>
  <si>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</si>
  <si>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</si>
  <si>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</si>
  <si>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</si>
  <si>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</si>
  <si>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</si>
  <si>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</si>
  <si>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</si>
  <si>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</si>
  <si>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</si>
  <si>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</si>
  <si>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</si>
  <si>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</si>
  <si>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</si>
  <si>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</si>
  <si>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</si>
  <si>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</si>
  <si>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</si>
  <si>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</si>
  <si>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</si>
  <si>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</si>
  <si>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</si>
  <si>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</si>
  <si>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</si>
  <si>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</si>
  <si>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</si>
  <si>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</si>
  <si>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</si>
  <si>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</si>
  <si>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</si>
  <si>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</si>
  <si>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</si>
  <si>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</si>
  <si>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</si>
  <si>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</si>
  <si>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</si>
  <si>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</si>
  <si>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</si>
  <si>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</si>
  <si>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</si>
  <si>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</si>
  <si>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</si>
  <si>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</si>
  <si>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</si>
  <si>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</si>
  <si>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</si>
  <si>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</si>
  <si>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</si>
  <si>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</si>
  <si>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</si>
  <si>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</si>
  <si>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</si>
  <si>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</si>
  <si>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</si>
  <si>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</si>
  <si>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</si>
  <si>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</si>
  <si>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</si>
  <si>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</si>
  <si>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</si>
  <si>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</si>
  <si>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</si>
  <si>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</si>
  <si>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</si>
  <si>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</si>
  <si>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</si>
  <si>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</si>
  <si>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</si>
  <si>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</si>
  <si>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</si>
  <si>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</si>
  <si>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</si>
  <si>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</si>
  <si>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</si>
  <si>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</si>
  <si>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</si>
  <si>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</si>
  <si>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</si>
  <si>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</si>
  <si>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</si>
  <si>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</si>
  <si>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</si>
  <si>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</si>
  <si>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</si>
  <si>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</si>
  <si>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</si>
  <si>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</si>
  <si>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</si>
  <si>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</si>
  <si>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</si>
  <si>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</si>
  <si>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</si>
  <si>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</si>
  <si>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</si>
  <si>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</si>
  <si>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</si>
  <si>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</si>
  <si>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</si>
  <si>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</si>
  <si>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</si>
  <si>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</si>
  <si>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</si>
  <si>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</si>
  <si>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</si>
  <si>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</si>
  <si>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</si>
  <si>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</si>
  <si>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</si>
  <si>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</si>
  <si>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</si>
  <si>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</si>
  <si>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</si>
  <si>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</si>
  <si>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</si>
  <si>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</si>
  <si>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</si>
  <si>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</si>
  <si>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</si>
  <si>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</si>
  <si>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</si>
  <si>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</si>
  <si>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</si>
  <si>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</si>
  <si>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</si>
  <si>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</si>
  <si>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</si>
  <si>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</si>
  <si>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</si>
  <si>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</si>
  <si>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</si>
  <si>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</si>
  <si>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</si>
  <si>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</si>
  <si>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</si>
  <si>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</si>
  <si>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</si>
  <si>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</si>
  <si>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</si>
  <si>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</si>
  <si>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</si>
  <si>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</si>
  <si>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</si>
  <si>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</si>
  <si>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</si>
  <si>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</si>
  <si>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</si>
  <si>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</si>
  <si>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</si>
  <si>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</si>
  <si>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</si>
  <si>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</si>
  <si>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</si>
  <si>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</si>
  <si>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</si>
  <si>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</si>
  <si>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</si>
  <si>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</si>
  <si>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</si>
  <si>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</si>
  <si>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</si>
  <si>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</si>
  <si>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</si>
  <si>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</si>
  <si>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</si>
  <si>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</si>
  <si>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</si>
  <si>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</si>
  <si>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</si>
  <si>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</si>
  <si>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</si>
  <si>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</si>
  <si>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</si>
  <si>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</si>
  <si>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</si>
  <si>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</si>
  <si>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</si>
  <si>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</si>
  <si>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</si>
  <si>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</si>
  <si>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</si>
  <si>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</si>
  <si>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</si>
  <si>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</si>
  <si>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</si>
  <si>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</si>
  <si>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</si>
  <si>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</si>
  <si>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</si>
  <si>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</si>
  <si>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</si>
  <si>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</si>
  <si>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</si>
  <si>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</si>
  <si>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</si>
  <si>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</si>
  <si>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</si>
  <si>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</si>
  <si>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</si>
  <si>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</si>
  <si>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</si>
  <si>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</si>
  <si>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</si>
  <si>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</si>
  <si>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</si>
  <si>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</si>
  <si>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</si>
  <si>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</si>
  <si>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</si>
  <si>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</si>
  <si>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</si>
  <si>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</si>
  <si>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</si>
  <si>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</si>
  <si>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</si>
  <si>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</si>
  <si>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</si>
  <si>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</si>
  <si>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</si>
  <si>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</si>
  <si>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</si>
  <si>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</si>
  <si>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</si>
  <si>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</si>
  <si>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</si>
  <si>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</si>
  <si>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</si>
  <si>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</si>
  <si>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</si>
  <si>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</si>
  <si>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</si>
  <si>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</si>
  <si>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</si>
  <si>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</si>
  <si>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</si>
  <si>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</si>
  <si>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</si>
  <si>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</si>
  <si>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</si>
  <si>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</si>
  <si>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</si>
  <si>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</si>
  <si>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</si>
  <si>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</si>
  <si>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</si>
  <si>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</si>
  <si>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</si>
  <si>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</si>
  <si>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</si>
  <si>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</si>
  <si>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</si>
  <si>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</si>
  <si>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</si>
  <si>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</si>
  <si>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</si>
  <si>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</si>
  <si>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</si>
  <si>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</si>
  <si>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</si>
  <si>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</si>
  <si>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</si>
  <si>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</si>
  <si>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</si>
  <si>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</si>
  <si>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</si>
  <si>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</si>
  <si>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</si>
  <si>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</si>
  <si>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</si>
  <si>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</si>
  <si>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</si>
  <si>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</si>
  <si>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</si>
  <si>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</si>
  <si>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</si>
  <si>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</si>
  <si>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</si>
  <si>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</si>
  <si>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</si>
  <si>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</si>
  <si>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</si>
  <si>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</si>
  <si>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</si>
  <si>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</si>
  <si>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</si>
  <si>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</si>
  <si>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</si>
  <si>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</si>
  <si>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</si>
  <si>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</si>
  <si>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</si>
  <si>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</si>
  <si>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</si>
  <si>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</si>
  <si>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</si>
  <si>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</si>
  <si>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</si>
  <si>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</si>
  <si>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</si>
  <si>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</si>
  <si>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</si>
  <si>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</si>
  <si>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</si>
  <si>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</si>
  <si>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</si>
  <si>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</si>
  <si>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</si>
  <si>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</si>
  <si>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</si>
  <si>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</si>
  <si>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</si>
  <si>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</si>
  <si>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</si>
  <si>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</si>
  <si>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</si>
  <si>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</si>
  <si>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</si>
  <si>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</si>
  <si>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</si>
  <si>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</si>
  <si>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</si>
  <si>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</si>
  <si>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</si>
  <si>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</si>
  <si>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</si>
  <si>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</si>
  <si>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</si>
  <si>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</si>
  <si>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</si>
  <si>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</si>
  <si>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</si>
  <si>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</si>
  <si>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</si>
  <si>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</si>
  <si>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</si>
  <si>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</si>
  <si>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</si>
  <si>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</si>
  <si>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</si>
  <si>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</si>
  <si>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</si>
  <si>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</si>
  <si>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</si>
  <si>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</si>
  <si>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</si>
  <si>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</si>
  <si>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</si>
  <si>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</si>
  <si>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</si>
  <si>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</si>
  <si>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</si>
  <si>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</si>
  <si>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</si>
  <si>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</si>
  <si>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</si>
  <si>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</si>
  <si>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</si>
  <si>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</si>
  <si>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</si>
  <si>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</si>
  <si>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</si>
  <si>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</si>
  <si>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</si>
  <si>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</si>
  <si>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</si>
  <si>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</si>
  <si>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</si>
  <si>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</si>
  <si>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</si>
  <si>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</si>
  <si>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</si>
  <si>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</si>
  <si>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</si>
  <si>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</si>
  <si>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</si>
  <si>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</si>
  <si>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</si>
  <si>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</si>
  <si>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</si>
  <si>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</si>
  <si>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</si>
  <si>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</si>
  <si>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</si>
  <si>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</si>
  <si>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</si>
  <si>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</si>
  <si>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</si>
  <si>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</si>
  <si>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</si>
  <si>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</si>
  <si>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</si>
  <si>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</si>
  <si>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</si>
  <si>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</si>
  <si>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</si>
  <si>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</si>
  <si>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</si>
  <si>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</si>
  <si>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</si>
  <si>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</si>
  <si>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</si>
  <si>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</si>
  <si>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</si>
  <si>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</si>
  <si>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</si>
  <si>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</si>
  <si>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</si>
  <si>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</si>
  <si>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</si>
  <si>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</si>
  <si>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</si>
  <si>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</si>
  <si>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</si>
  <si>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</si>
  <si>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</si>
  <si>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</si>
  <si>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</si>
  <si>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</si>
  <si>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</si>
  <si>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</si>
  <si>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</si>
  <si>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</si>
  <si>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</si>
  <si>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</si>
  <si>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</si>
  <si>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</si>
  <si>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</si>
  <si>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</si>
  <si>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</si>
  <si>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</si>
  <si>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</si>
  <si>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</si>
  <si>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</si>
  <si>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</si>
  <si>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</si>
  <si>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</si>
  <si>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</si>
  <si>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</si>
  <si>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</si>
  <si>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</si>
  <si>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</si>
  <si>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</si>
  <si>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</si>
  <si>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</si>
  <si>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</si>
  <si>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</si>
  <si>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</si>
  <si>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</si>
  <si>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</si>
  <si>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</si>
  <si>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</si>
  <si>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</si>
  <si>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</si>
  <si>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</si>
  <si>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</si>
  <si>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</si>
  <si>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</si>
  <si>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</si>
  <si>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</si>
  <si>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</si>
  <si>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</si>
  <si>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</si>
  <si>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</si>
  <si>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</si>
  <si>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</si>
  <si>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</si>
  <si>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</si>
  <si>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</si>
  <si>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</si>
  <si>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</si>
  <si>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</si>
  <si>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</si>
  <si>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</si>
  <si>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</si>
  <si>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</si>
  <si>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</si>
  <si>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</si>
  <si>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</si>
  <si>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</si>
  <si>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</si>
  <si>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</si>
  <si>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</si>
  <si>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</si>
  <si>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</si>
  <si>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</si>
  <si>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</si>
  <si>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</si>
  <si>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</si>
  <si>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</si>
  <si>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</si>
  <si>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</si>
  <si>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</si>
  <si>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</si>
  <si>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</si>
  <si>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</si>
  <si>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</si>
  <si>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</si>
  <si>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</si>
  <si>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</si>
  <si>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</si>
  <si>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</si>
  <si>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</si>
  <si>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</si>
  <si>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</si>
  <si>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</si>
  <si>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</si>
  <si>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</si>
  <si>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</si>
  <si>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</si>
  <si>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</si>
  <si>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</si>
  <si>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</si>
  <si>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</si>
  <si>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</si>
  <si>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</si>
  <si>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</si>
  <si>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</si>
  <si>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</si>
  <si>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</si>
  <si>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</si>
  <si>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</si>
  <si>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</si>
  <si>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</si>
  <si>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</si>
  <si>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</si>
  <si>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</si>
  <si>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</si>
  <si>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</si>
  <si>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</si>
  <si>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</si>
  <si>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</si>
  <si>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</si>
  <si>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</si>
  <si>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</si>
  <si>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</si>
  <si>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</si>
  <si>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</si>
  <si>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</si>
  <si>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</si>
  <si>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</si>
  <si>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</si>
  <si>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</si>
  <si>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</si>
  <si>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</si>
  <si>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</si>
  <si>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</si>
  <si>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</si>
  <si>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</si>
  <si>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</si>
  <si>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</si>
  <si>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</si>
  <si>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</si>
  <si>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</si>
  <si>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</si>
  <si>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</si>
  <si>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</si>
  <si>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</si>
  <si>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</si>
  <si>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</si>
  <si>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</si>
  <si>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</si>
  <si>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</si>
  <si>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</si>
  <si>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</si>
  <si>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</si>
  <si>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</si>
  <si>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</si>
  <si>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</si>
  <si>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</si>
  <si>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</si>
  <si>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</si>
  <si>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</si>
  <si>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</si>
  <si>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</si>
  <si>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</si>
  <si>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</si>
  <si>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</si>
  <si>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</si>
  <si>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</si>
  <si>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</si>
  <si>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</si>
  <si>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</si>
  <si>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</si>
  <si>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</si>
  <si>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</si>
  <si>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</si>
  <si>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</si>
  <si>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</si>
  <si>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</si>
  <si>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</si>
  <si>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</si>
  <si>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</si>
  <si>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</si>
  <si>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</si>
  <si>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</si>
  <si>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</si>
  <si>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</si>
  <si>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</si>
  <si>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</si>
  <si>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</si>
  <si>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</si>
  <si>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</si>
  <si>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</si>
  <si>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</si>
  <si>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</si>
  <si>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</si>
  <si>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</si>
  <si>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</si>
  <si>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</si>
  <si>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</si>
  <si>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</si>
  <si>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</si>
  <si>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</si>
  <si>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</si>
  <si>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</si>
  <si>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</si>
  <si>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</si>
  <si>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</si>
  <si>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</si>
  <si>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</si>
  <si>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</si>
  <si>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</si>
  <si>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</si>
  <si>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</si>
  <si>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</si>
  <si>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</si>
  <si>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</si>
  <si>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</si>
  <si>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</si>
  <si>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</si>
  <si>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</si>
  <si>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</si>
  <si>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</si>
  <si>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</si>
  <si>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</si>
  <si>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</si>
  <si>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</si>
  <si>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</si>
  <si>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</si>
  <si>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</si>
  <si>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</si>
  <si>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</si>
  <si>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</si>
  <si>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</si>
  <si>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</si>
  <si>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</si>
  <si>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</si>
  <si>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</si>
  <si>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</si>
  <si>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</si>
  <si>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</si>
  <si>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</si>
  <si>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</si>
  <si>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</si>
  <si>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</si>
  <si>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</si>
  <si>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</si>
  <si>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</si>
  <si>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</si>
  <si>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</si>
  <si>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</si>
  <si>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</si>
  <si>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</si>
  <si>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</si>
  <si>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</si>
  <si>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</si>
  <si>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</si>
  <si>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</si>
  <si>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</si>
  <si>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</si>
  <si>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</si>
  <si>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</si>
  <si>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</si>
  <si>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</si>
  <si>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</si>
  <si>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</si>
  <si>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</si>
  <si>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</si>
  <si>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</si>
  <si>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</si>
  <si>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</si>
  <si>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</si>
  <si>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</si>
  <si>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</si>
  <si>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</si>
  <si>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</si>
  <si>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</si>
  <si>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</si>
  <si>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</si>
  <si>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</si>
  <si>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</si>
  <si>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</si>
  <si>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</si>
  <si>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</si>
  <si>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</si>
  <si>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</si>
  <si>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</si>
  <si>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</si>
  <si>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</si>
  <si>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</si>
  <si>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</si>
  <si>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</si>
  <si>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</si>
  <si>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</si>
  <si>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</si>
  <si>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</si>
  <si>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</si>
  <si>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</si>
  <si>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</si>
  <si>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</si>
  <si>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</si>
  <si>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</si>
  <si>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</si>
  <si>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</si>
  <si>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</si>
  <si>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</si>
  <si>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</si>
  <si>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</si>
  <si>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</si>
  <si>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</si>
  <si>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</si>
  <si>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</si>
  <si>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</si>
  <si>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</si>
  <si>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</si>
  <si>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</si>
  <si>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</si>
  <si>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</si>
  <si>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</si>
  <si>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</si>
  <si>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</si>
  <si>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</si>
  <si>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</si>
  <si>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</si>
  <si>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</si>
  <si>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</si>
  <si>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</si>
  <si>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</si>
  <si>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</si>
  <si>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</si>
  <si>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</si>
  <si>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</si>
  <si>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</si>
  <si>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</si>
  <si>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</si>
  <si>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</si>
  <si>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</si>
  <si>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</si>
  <si>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</si>
  <si>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</si>
  <si>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</si>
  <si>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</si>
  <si>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</si>
  <si>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</si>
  <si>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</si>
  <si>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</si>
  <si>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</si>
  <si>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</si>
  <si>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</si>
  <si>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</si>
  <si>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</si>
  <si>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</si>
  <si>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</si>
  <si>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</si>
  <si>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</si>
  <si>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</si>
  <si>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</si>
  <si>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</si>
  <si>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</si>
  <si>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</si>
  <si>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</si>
  <si>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</si>
  <si>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</si>
  <si>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</si>
  <si>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</si>
  <si>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</si>
  <si>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</si>
  <si>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</si>
  <si>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</si>
  <si>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</si>
  <si>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</si>
  <si>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</si>
  <si>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</si>
  <si>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</si>
  <si>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</si>
  <si>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</si>
  <si>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</si>
  <si>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</si>
  <si>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</si>
  <si>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</si>
  <si>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</si>
  <si>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</si>
  <si>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</si>
  <si>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</si>
  <si>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</si>
  <si>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</si>
  <si>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</si>
  <si>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</si>
  <si>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</si>
  <si>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</si>
  <si>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</si>
  <si>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</si>
  <si>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</si>
  <si>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</si>
  <si>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</si>
  <si>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</si>
  <si>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</si>
  <si>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</si>
  <si>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</si>
  <si>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</si>
  <si>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</si>
  <si>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</si>
  <si>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</si>
  <si>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</si>
  <si>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</si>
  <si>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</si>
  <si>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</si>
  <si>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</si>
  <si>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</si>
  <si>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</si>
  <si>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</si>
  <si>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</si>
  <si>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</si>
  <si>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</si>
  <si>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</si>
  <si>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</si>
  <si>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</si>
  <si>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</si>
  <si>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</si>
  <si>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</si>
  <si>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</si>
  <si>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</si>
  <si>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</si>
  <si>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</si>
  <si>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</si>
  <si>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</si>
  <si>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</si>
  <si>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</si>
  <si>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</si>
  <si>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</si>
  <si>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</si>
  <si>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</si>
  <si>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</si>
  <si>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</si>
  <si>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</si>
  <si>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</si>
  <si>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</si>
  <si>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</si>
  <si>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</si>
  <si>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</si>
  <si>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</si>
  <si>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</si>
  <si>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</si>
  <si>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</si>
  <si>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</si>
  <si>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</si>
  <si>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</si>
  <si>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</si>
  <si>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</si>
  <si>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</si>
  <si>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</si>
  <si>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</si>
  <si>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</si>
  <si>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</si>
  <si>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</si>
  <si>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</si>
  <si>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</si>
  <si>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</si>
  <si>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</si>
  <si>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</si>
  <si>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</si>
  <si>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</si>
  <si>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</si>
  <si>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</si>
  <si>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</si>
  <si>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</si>
  <si>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</si>
  <si>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</si>
  <si>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</si>
  <si>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</si>
  <si>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</si>
  <si>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</si>
  <si>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</si>
  <si>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</si>
  <si>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</si>
  <si>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</si>
  <si>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</si>
  <si>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</si>
  <si>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</si>
  <si>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</si>
  <si>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</si>
  <si>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</si>
  <si>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</si>
  <si>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</si>
  <si>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</si>
  <si>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</si>
  <si>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</si>
  <si>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</si>
  <si>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</si>
  <si>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</si>
  <si>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</si>
  <si>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</si>
  <si>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</si>
  <si>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</si>
  <si>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</si>
  <si>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</si>
  <si>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</si>
  <si>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</si>
  <si>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</si>
  <si>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</si>
  <si>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</si>
  <si>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</si>
  <si>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</si>
  <si>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</si>
  <si>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</si>
  <si>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</si>
  <si>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</si>
  <si>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</si>
  <si>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</si>
  <si>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</si>
  <si>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</si>
  <si>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</si>
  <si>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</si>
  <si>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</si>
  <si>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</si>
  <si>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</si>
  <si>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</si>
  <si>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</si>
  <si>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</si>
  <si>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</si>
  <si>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</si>
  <si>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</si>
  <si>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</si>
  <si>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</si>
  <si>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</si>
  <si>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</si>
  <si>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</si>
  <si>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</si>
  <si>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</si>
  <si>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</si>
  <si>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</si>
  <si>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</si>
  <si>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</si>
  <si>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</si>
  <si>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</si>
  <si>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</si>
  <si>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</si>
  <si>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</si>
  <si>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</si>
  <si>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</si>
  <si>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</si>
  <si>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</si>
  <si>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</si>
  <si>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</si>
  <si>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</si>
  <si>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</si>
  <si>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</si>
  <si>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</si>
  <si>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</si>
  <si>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</si>
  <si>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</si>
  <si>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</si>
  <si>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</si>
  <si>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</si>
  <si>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</si>
  <si>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</si>
  <si>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</si>
  <si>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</si>
  <si>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</si>
  <si>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</si>
  <si>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</si>
  <si>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</si>
  <si>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</si>
  <si>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</si>
  <si>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</si>
  <si>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</si>
  <si>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</si>
  <si>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</si>
  <si>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</si>
  <si>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</si>
  <si>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</si>
  <si>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</si>
  <si>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</si>
  <si>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</si>
  <si>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</si>
  <si>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</si>
  <si>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</si>
  <si>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</si>
  <si>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</si>
  <si>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</si>
  <si>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</si>
  <si>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</si>
  <si>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</si>
  <si>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</si>
  <si>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</si>
  <si>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</si>
  <si>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</si>
  <si>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</si>
  <si>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</si>
  <si>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</si>
  <si>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</si>
  <si>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</si>
  <si>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</si>
  <si>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</si>
  <si>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</si>
  <si>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</si>
  <si>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</si>
  <si>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</si>
  <si>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</si>
  <si>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</si>
  <si>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</si>
  <si>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</si>
  <si>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</si>
  <si>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</si>
  <si>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</si>
  <si>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</si>
  <si>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</si>
  <si>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</si>
  <si>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</si>
  <si>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</si>
  <si>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</si>
  <si>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</si>
  <si>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</si>
  <si>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</si>
  <si>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</si>
  <si>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</si>
  <si>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</si>
  <si>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</si>
  <si>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</si>
  <si>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</si>
  <si>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</si>
  <si>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</si>
  <si>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</si>
  <si>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</si>
  <si>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</si>
  <si>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</si>
  <si>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</si>
  <si>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</si>
  <si>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</si>
  <si>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</si>
  <si>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</si>
  <si>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</si>
  <si>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</si>
  <si>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</si>
  <si>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</si>
  <si>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</si>
  <si>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</si>
  <si>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</si>
  <si>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</si>
  <si>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</si>
  <si>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</si>
  <si>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</si>
  <si>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</si>
  <si>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</si>
  <si>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</si>
  <si>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</si>
  <si>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</si>
  <si>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</si>
  <si>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</si>
  <si>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</si>
  <si>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</si>
  <si>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</si>
  <si>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</si>
  <si>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</si>
  <si>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</si>
  <si>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</si>
  <si>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</si>
  <si>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</si>
  <si>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</si>
  <si>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</si>
  <si>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</si>
  <si>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</si>
  <si>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</si>
  <si>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</si>
  <si>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</si>
  <si>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</si>
  <si>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</si>
  <si>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</si>
  <si>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</si>
  <si>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</si>
  <si>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</si>
  <si>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</si>
  <si>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</si>
  <si>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</si>
  <si>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</si>
  <si>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</si>
  <si>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</si>
  <si>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</si>
  <si>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</si>
  <si>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</si>
  <si>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</si>
  <si>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</si>
  <si>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</si>
  <si>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</si>
  <si>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</si>
  <si>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</si>
  <si>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</si>
  <si>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</si>
  <si>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</si>
  <si>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</si>
  <si>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</si>
  <si>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</si>
  <si>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</si>
  <si>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</si>
  <si>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</si>
  <si>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</si>
  <si>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</si>
  <si>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</si>
  <si>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</si>
  <si>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</si>
  <si>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</si>
  <si>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</si>
  <si>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</si>
  <si>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</si>
  <si>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</si>
  <si>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</si>
  <si>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</si>
  <si>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</si>
  <si>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</si>
  <si>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</si>
  <si>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</si>
  <si>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</si>
  <si>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</si>
  <si>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</si>
  <si>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</si>
  <si>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</si>
  <si>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</si>
  <si>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</si>
  <si>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</si>
  <si>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</si>
  <si>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</si>
  <si>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</si>
  <si>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</si>
  <si>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</si>
  <si>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</si>
  <si>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</si>
  <si>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</si>
  <si>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</si>
  <si>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</si>
  <si>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</si>
  <si>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</si>
  <si>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</si>
  <si>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</si>
  <si>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</si>
  <si>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</si>
  <si>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</si>
  <si>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</si>
  <si>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</si>
  <si>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</si>
  <si>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</si>
  <si>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</si>
  <si>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</si>
  <si>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</si>
  <si>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</si>
  <si>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</si>
  <si>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</si>
  <si>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</si>
  <si>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</si>
  <si>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</si>
  <si>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</si>
  <si>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</si>
  <si>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</si>
  <si>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</si>
  <si>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</si>
  <si>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</si>
  <si>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</si>
  <si>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</si>
  <si>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</si>
  <si>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</si>
  <si>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</si>
  <si>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</si>
  <si>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</si>
  <si>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</si>
  <si>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</si>
  <si>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</si>
  <si>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</si>
  <si>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</si>
  <si>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</si>
  <si>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</si>
  <si>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</si>
  <si>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</si>
  <si>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</si>
  <si>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</si>
  <si>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</si>
  <si>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</si>
  <si>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</si>
  <si>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</si>
  <si>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</si>
  <si>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</si>
  <si>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</si>
  <si>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</si>
  <si>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</si>
  <si>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</si>
  <si>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</si>
  <si>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</si>
  <si>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</si>
  <si>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</si>
  <si>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</si>
  <si>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</si>
  <si>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</si>
  <si>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</si>
  <si>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</si>
  <si>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</si>
  <si>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</si>
  <si>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</si>
  <si>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</si>
  <si>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</si>
  <si>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</si>
  <si>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</si>
  <si>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</si>
  <si>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</si>
  <si>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</si>
  <si>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</si>
  <si>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</si>
  <si>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</si>
  <si>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</si>
  <si>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</si>
  <si>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</si>
  <si>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</si>
  <si>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</si>
  <si>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</si>
  <si>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</si>
  <si>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</si>
  <si>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</si>
  <si>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</si>
  <si>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</si>
  <si>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</si>
  <si>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</si>
  <si>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</si>
  <si>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</si>
  <si>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</si>
  <si>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</si>
  <si>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</si>
  <si>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</si>
  <si>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</si>
  <si>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</si>
  <si>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</si>
  <si>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</si>
  <si>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</si>
  <si>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</si>
  <si>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</si>
  <si>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</si>
  <si>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</si>
  <si>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</si>
  <si>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</si>
  <si>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</si>
  <si>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</si>
  <si>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</si>
  <si>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</si>
  <si>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</si>
  <si>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</si>
  <si>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</si>
  <si>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</si>
  <si>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</si>
  <si>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</si>
  <si>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</si>
  <si>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</si>
  <si>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</si>
  <si>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</si>
  <si>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</si>
  <si>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</si>
  <si>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</si>
  <si>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</si>
  <si>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</si>
  <si>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</si>
  <si>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</si>
  <si>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</si>
  <si>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</si>
  <si>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</si>
  <si>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</si>
  <si>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</si>
  <si>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</si>
  <si>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</si>
  <si>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</si>
  <si>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</si>
  <si>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</si>
  <si>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</si>
  <si>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</si>
  <si>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</si>
  <si>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</si>
  <si>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</si>
  <si>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</si>
  <si>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</si>
  <si>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</si>
  <si>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</si>
  <si>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</si>
  <si>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</si>
  <si>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</si>
  <si>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</si>
  <si>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</si>
  <si>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</si>
  <si>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</si>
  <si>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</si>
  <si>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</si>
  <si>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</si>
  <si>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</si>
  <si>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</si>
  <si>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</si>
  <si>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</si>
  <si>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</si>
  <si>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</si>
  <si>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</si>
  <si>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</si>
  <si>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</si>
  <si>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</si>
  <si>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</si>
  <si>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</si>
  <si>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</si>
  <si>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</si>
  <si>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</si>
  <si>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</si>
  <si>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</si>
  <si>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</si>
  <si>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</si>
  <si>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</si>
  <si>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</si>
  <si>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</si>
  <si>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</si>
  <si>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</si>
  <si>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</si>
  <si>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</si>
  <si>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</si>
  <si>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</si>
  <si>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</si>
  <si>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</si>
  <si>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</si>
  <si>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</si>
  <si>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</si>
  <si>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</si>
  <si>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</si>
  <si>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</si>
  <si>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</si>
  <si>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</si>
  <si>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</si>
  <si>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</si>
  <si>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</si>
  <si>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</si>
  <si>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</si>
  <si>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</si>
  <si>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</si>
  <si>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</si>
  <si>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</si>
  <si>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</si>
  <si>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</si>
  <si>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</si>
  <si>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</si>
  <si>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</si>
  <si>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</si>
  <si>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</si>
  <si>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</si>
  <si>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</si>
  <si>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</si>
  <si>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</si>
  <si>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</si>
  <si>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</si>
  <si>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</si>
  <si>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</si>
  <si>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</si>
  <si>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</si>
  <si>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</si>
  <si>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</si>
  <si>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</si>
  <si>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</si>
  <si>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</si>
  <si>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</si>
  <si>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</si>
  <si>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</si>
  <si>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</si>
  <si>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</si>
  <si>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</si>
  <si>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</si>
  <si>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</si>
  <si>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</si>
  <si>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</si>
  <si>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</si>
  <si>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</si>
  <si>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</si>
  <si>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</si>
  <si>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</si>
  <si>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</si>
  <si>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</si>
  <si>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</si>
  <si>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</si>
  <si>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</si>
  <si>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</si>
  <si>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</si>
  <si>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</si>
  <si>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</si>
  <si>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</si>
  <si>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</si>
  <si>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</si>
  <si>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</si>
  <si>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</si>
  <si>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</si>
  <si>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</si>
  <si>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</si>
  <si>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</si>
  <si>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</si>
  <si>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</si>
  <si>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</si>
  <si>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</si>
  <si>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</si>
  <si>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</si>
  <si>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</si>
  <si>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</si>
  <si>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</si>
  <si>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</si>
  <si>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</si>
  <si>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</si>
  <si>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</si>
  <si>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</si>
  <si>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</si>
  <si>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</si>
  <si>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</si>
  <si>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</si>
  <si>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</si>
  <si>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</si>
  <si>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</si>
  <si>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</si>
  <si>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</si>
  <si>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</si>
  <si>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</si>
  <si>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</si>
  <si>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</si>
  <si>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</si>
  <si>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</si>
  <si>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</si>
  <si>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</si>
  <si>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</si>
  <si>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</si>
  <si>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</si>
  <si>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</si>
  <si>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</si>
  <si>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</si>
  <si>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</si>
  <si>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</si>
  <si>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</si>
  <si>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</si>
  <si>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</si>
  <si>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</si>
  <si>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</si>
  <si>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</si>
  <si>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</si>
  <si>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</si>
  <si>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</si>
  <si>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</si>
  <si>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</si>
  <si>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</si>
  <si>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</si>
  <si>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</si>
  <si>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</si>
  <si>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</si>
  <si>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</si>
  <si>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</si>
  <si>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</si>
  <si>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</si>
  <si>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</si>
  <si>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</si>
  <si>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</si>
  <si>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</si>
  <si>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</si>
  <si>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</si>
  <si>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</si>
  <si>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</si>
  <si>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</si>
  <si>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</si>
  <si>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</si>
  <si>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</si>
  <si>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</si>
  <si>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</si>
  <si>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</si>
  <si>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</si>
  <si>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</si>
  <si>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</si>
  <si>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</si>
  <si>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</si>
  <si>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</si>
  <si>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</si>
  <si>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</si>
  <si>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</si>
  <si>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</si>
  <si>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</si>
  <si>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</si>
  <si>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</si>
  <si>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</si>
  <si>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</si>
  <si>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</si>
  <si>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</si>
  <si>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</si>
  <si>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</si>
  <si>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</si>
  <si>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</si>
  <si>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</si>
  <si>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</si>
  <si>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</si>
  <si>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</si>
  <si>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</si>
  <si>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</si>
  <si>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</si>
  <si>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</si>
  <si>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</si>
  <si>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</si>
  <si>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</si>
  <si>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</si>
  <si>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</si>
  <si>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</si>
  <si>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</si>
  <si>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</si>
  <si>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</si>
  <si>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</si>
  <si>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</si>
  <si>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</si>
  <si>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</si>
  <si>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</si>
  <si>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</si>
  <si>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</si>
  <si>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</si>
  <si>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</si>
  <si>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</si>
  <si>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</si>
  <si>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</si>
  <si>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</si>
  <si>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</si>
  <si>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</si>
  <si>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</si>
  <si>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</si>
  <si>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</si>
  <si>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</si>
  <si>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</si>
  <si>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</si>
  <si>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</si>
  <si>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</si>
  <si>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</si>
  <si>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</si>
  <si>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</si>
  <si>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</si>
  <si>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</si>
  <si>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</si>
  <si>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</si>
  <si>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</si>
  <si>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</si>
  <si>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</si>
  <si>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</si>
  <si>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</si>
  <si>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</si>
  <si>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</si>
  <si>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</si>
  <si>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</si>
  <si>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</si>
  <si>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</si>
  <si>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</si>
  <si>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</si>
  <si>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</si>
  <si>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</si>
  <si>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</si>
  <si>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</si>
  <si>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</si>
  <si>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</si>
  <si>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</si>
  <si>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</si>
  <si>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</si>
  <si>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</si>
  <si>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</si>
  <si>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</si>
  <si>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</si>
  <si>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</si>
  <si>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</si>
  <si>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</si>
  <si>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</si>
  <si>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</si>
  <si>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</si>
  <si>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</si>
  <si>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</si>
  <si>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</si>
  <si>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</si>
  <si>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</si>
  <si>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</si>
  <si>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</si>
  <si>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</si>
  <si>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</si>
  <si>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</si>
  <si>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</si>
  <si>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</si>
  <si>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</si>
  <si>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</si>
  <si>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</si>
  <si>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</si>
  <si>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</si>
  <si>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</si>
  <si>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</si>
  <si>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</si>
  <si>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</si>
  <si>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</si>
  <si>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</si>
  <si>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</si>
  <si>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</si>
  <si>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</si>
  <si>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</si>
  <si>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</si>
  <si>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</si>
  <si>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</si>
  <si>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</si>
  <si>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</si>
  <si>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</si>
  <si>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</si>
  <si>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</si>
  <si>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</si>
  <si>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</si>
  <si>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</si>
  <si>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</si>
  <si>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</si>
  <si>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</si>
  <si>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</si>
  <si>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</si>
  <si>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</si>
  <si>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</si>
  <si>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</si>
  <si>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</si>
  <si>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</si>
  <si>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</si>
  <si>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</si>
  <si>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</si>
  <si>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</si>
  <si>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</si>
  <si>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</si>
  <si>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</si>
  <si>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</si>
  <si>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</si>
  <si>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</si>
  <si>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</si>
  <si>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</si>
  <si>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</si>
  <si>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</si>
  <si>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</si>
  <si>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</si>
  <si>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</si>
  <si>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</si>
  <si>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</si>
  <si>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</si>
  <si>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</si>
  <si>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</si>
  <si>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</si>
  <si>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</si>
  <si>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</si>
  <si>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</si>
  <si>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</si>
  <si>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</si>
  <si>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</si>
  <si>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</si>
  <si>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</si>
  <si>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</si>
  <si>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</si>
  <si>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</si>
  <si>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</si>
  <si>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</si>
  <si>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</si>
  <si>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</si>
  <si>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</si>
  <si>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</si>
  <si>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</si>
  <si>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</si>
  <si>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</si>
  <si>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</si>
  <si>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</si>
  <si>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</si>
  <si>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</si>
  <si>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</si>
  <si>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</si>
  <si>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</si>
  <si>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</si>
  <si>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</si>
  <si>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</si>
  <si>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</si>
  <si>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</si>
  <si>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</si>
  <si>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</si>
  <si>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</si>
  <si>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</si>
  <si>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</si>
  <si>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</si>
  <si>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</si>
  <si>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</si>
  <si>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</si>
  <si>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</si>
  <si>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</si>
  <si>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</si>
  <si>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</si>
  <si>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</si>
  <si>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</si>
  <si>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</si>
  <si>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</si>
  <si>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</si>
  <si>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</si>
  <si>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</si>
  <si>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</si>
  <si>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</si>
  <si>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</si>
  <si>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</si>
  <si>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</si>
  <si>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</si>
  <si>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</si>
  <si>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</si>
  <si>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</si>
  <si>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</si>
  <si>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</si>
  <si>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</si>
  <si>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</si>
  <si>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</si>
  <si>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</si>
  <si>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</si>
  <si>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</si>
  <si>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</si>
  <si>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</si>
  <si>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</si>
  <si>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</si>
  <si>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</si>
  <si>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</si>
  <si>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</si>
  <si>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</si>
  <si>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</si>
  <si>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</si>
  <si>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</si>
  <si>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</si>
  <si>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</si>
  <si>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</si>
  <si>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</si>
  <si>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</si>
  <si>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</si>
  <si>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</si>
  <si>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</si>
  <si>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</si>
  <si>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</si>
  <si>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</si>
  <si>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</si>
  <si>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</si>
  <si>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</si>
  <si>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</si>
  <si>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</si>
  <si>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</si>
  <si>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</si>
  <si>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</si>
  <si>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</si>
  <si>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</si>
  <si>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</si>
  <si>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</si>
  <si>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</si>
  <si>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</si>
  <si>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</si>
  <si>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</si>
  <si>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</si>
  <si>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</si>
  <si>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</si>
  <si>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</si>
  <si>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</si>
  <si>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</si>
  <si>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</si>
  <si>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</si>
  <si>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</si>
  <si>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</si>
  <si>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</si>
  <si>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</si>
  <si>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</si>
  <si>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</si>
  <si>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</si>
  <si>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</si>
  <si>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</si>
  <si>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</si>
  <si>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</si>
  <si>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</si>
  <si>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</si>
  <si>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</si>
  <si>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</si>
  <si>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</si>
  <si>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</si>
  <si>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</si>
  <si>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</si>
  <si>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</si>
  <si>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</si>
  <si>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</si>
  <si>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</si>
  <si>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</si>
  <si>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</si>
  <si>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</si>
  <si>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</si>
  <si>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</si>
  <si>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</si>
  <si>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</si>
  <si>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</si>
  <si>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</si>
  <si>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</si>
  <si>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</si>
  <si>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</si>
  <si>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</si>
  <si>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</si>
  <si>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</si>
  <si>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</si>
  <si>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</si>
  <si>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</si>
  <si>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</si>
  <si>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</si>
  <si>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</si>
  <si>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</si>
  <si>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</si>
  <si>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</si>
  <si>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</si>
  <si>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</si>
  <si>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</si>
  <si>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</si>
  <si>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</si>
  <si>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</si>
  <si>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</si>
  <si>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</si>
  <si>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</si>
  <si>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</si>
  <si>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</si>
  <si>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</si>
  <si>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</si>
  <si>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</si>
  <si>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</si>
  <si>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</si>
  <si>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</si>
  <si>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</si>
  <si>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</si>
  <si>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</si>
  <si>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</si>
  <si>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</si>
  <si>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</si>
  <si>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</si>
  <si>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</si>
  <si>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</si>
  <si>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</si>
  <si>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</si>
  <si>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</si>
  <si>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</si>
  <si>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</si>
  <si>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</si>
  <si>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</si>
  <si>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</si>
  <si>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</si>
  <si>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</si>
  <si>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</si>
  <si>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</si>
  <si>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</si>
  <si>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</si>
  <si>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</si>
  <si>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</si>
  <si>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</si>
  <si>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</si>
  <si>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</si>
  <si>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</si>
  <si>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</si>
  <si>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</si>
  <si>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</si>
  <si>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</si>
  <si>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</si>
  <si>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</si>
  <si>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</si>
  <si>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</si>
  <si>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</si>
  <si>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</si>
  <si>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</si>
  <si>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</si>
  <si>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</si>
  <si>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</si>
  <si>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</si>
  <si>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</si>
  <si>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</si>
  <si>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</si>
  <si>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</si>
  <si>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</si>
  <si>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</si>
  <si>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</si>
  <si>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</si>
  <si>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</si>
  <si>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</si>
  <si>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</si>
  <si>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</si>
  <si>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</si>
  <si>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</si>
  <si>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</si>
  <si>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</si>
  <si>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</si>
  <si>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</si>
  <si>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</si>
  <si>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</si>
  <si>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</si>
  <si>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</si>
  <si>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</si>
  <si>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</si>
  <si>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</si>
  <si>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</si>
  <si>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</si>
  <si>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</si>
  <si>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</si>
  <si>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</si>
  <si>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</si>
  <si>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</si>
  <si>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</si>
  <si>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</si>
  <si>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</si>
  <si>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</si>
  <si>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</si>
  <si>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</si>
  <si>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</si>
  <si>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</si>
  <si>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</si>
  <si>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</si>
  <si>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</si>
  <si>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</si>
  <si>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</si>
  <si>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</si>
  <si>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</si>
  <si>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</si>
  <si>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</si>
  <si>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</si>
  <si>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</si>
  <si>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</si>
  <si>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</si>
  <si>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</si>
  <si>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</si>
  <si>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</si>
  <si>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</si>
  <si>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</si>
  <si>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</si>
  <si>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</si>
  <si>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</si>
  <si>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</si>
  <si>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</si>
  <si>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</si>
  <si>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</si>
  <si>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</si>
  <si>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</si>
  <si>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</si>
  <si>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</si>
  <si>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</si>
  <si>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</si>
  <si>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</si>
  <si>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</si>
  <si>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</si>
  <si>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</si>
  <si>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</si>
  <si>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</si>
  <si>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</si>
  <si>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</si>
  <si>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</si>
  <si>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</si>
  <si>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</si>
  <si>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</si>
  <si>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</si>
  <si>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</si>
  <si>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</si>
  <si>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</si>
  <si>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</si>
  <si>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</si>
  <si>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</si>
  <si>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</si>
  <si>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</si>
  <si>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</si>
  <si>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</si>
  <si>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</si>
  <si>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</si>
  <si>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</si>
  <si>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</si>
  <si>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</si>
  <si>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</si>
  <si>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</si>
  <si>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</si>
  <si>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</si>
  <si>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</si>
  <si>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</si>
  <si>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</si>
  <si>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</si>
  <si>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</si>
  <si>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</si>
  <si>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</si>
  <si>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</si>
  <si>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</si>
  <si>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</si>
  <si>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</si>
  <si>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</si>
  <si>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</si>
  <si>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</si>
  <si>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</si>
  <si>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</si>
  <si>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</si>
  <si>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</si>
  <si>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</si>
  <si>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</si>
  <si>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</si>
  <si>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</si>
  <si>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</si>
  <si>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</si>
  <si>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</si>
  <si>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</si>
  <si>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</si>
  <si>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</si>
  <si>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</si>
  <si>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</si>
  <si>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</si>
  <si>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</si>
  <si>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</si>
  <si>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</si>
  <si>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</si>
  <si>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</si>
  <si>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</si>
  <si>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</si>
  <si>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</si>
  <si>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</si>
  <si>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</si>
  <si>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</si>
  <si>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</si>
  <si>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</si>
  <si>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</si>
  <si>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</si>
  <si>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</si>
  <si>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</si>
  <si>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</si>
  <si>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</si>
  <si>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</si>
  <si>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</si>
  <si>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</si>
  <si>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</si>
  <si>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</si>
  <si>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</si>
  <si>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</si>
  <si>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</si>
  <si>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</si>
  <si>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</si>
  <si>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</si>
  <si>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</si>
  <si>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</si>
  <si>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</si>
  <si>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</si>
  <si>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</si>
  <si>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</si>
  <si>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</si>
  <si>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</si>
  <si>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</si>
  <si>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</si>
  <si>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</si>
  <si>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</si>
  <si>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</si>
  <si>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</si>
  <si>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</si>
  <si>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</si>
  <si>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</si>
  <si>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</si>
  <si>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</si>
  <si>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</si>
  <si>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</si>
  <si>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</si>
  <si>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</si>
  <si>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</si>
  <si>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</si>
  <si>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</si>
  <si>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</si>
  <si>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</si>
  <si>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</si>
  <si>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</si>
  <si>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</si>
  <si>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</si>
  <si>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</si>
  <si>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</si>
  <si>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</si>
  <si>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</si>
  <si>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</si>
  <si>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</si>
  <si>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</si>
  <si>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</si>
  <si>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</si>
  <si>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</si>
  <si>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</si>
  <si>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</si>
  <si>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</si>
  <si>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</si>
  <si>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</si>
  <si>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</si>
  <si>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</si>
  <si>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</si>
  <si>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</si>
  <si>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</si>
  <si>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</si>
  <si>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</si>
  <si>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</si>
  <si>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</si>
  <si>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</si>
  <si>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</si>
  <si>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</si>
  <si>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</si>
  <si>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</si>
  <si>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</si>
  <si>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</si>
  <si>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</si>
  <si>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</si>
  <si>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</si>
  <si>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</si>
  <si>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</si>
  <si>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</si>
  <si>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</si>
  <si>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</si>
  <si>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</si>
  <si>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</si>
  <si>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</si>
  <si>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</si>
  <si>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</si>
  <si>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</si>
  <si>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</si>
  <si>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</si>
  <si>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</si>
  <si>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</si>
  <si>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</si>
  <si>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</si>
  <si>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</si>
  <si>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</si>
  <si>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</si>
  <si>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</si>
  <si>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</si>
  <si>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</si>
  <si>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</si>
  <si>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</si>
  <si>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</si>
  <si>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</si>
  <si>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</si>
  <si>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</si>
  <si>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</si>
  <si>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</si>
  <si>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</si>
  <si>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</si>
  <si>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</si>
  <si>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</si>
  <si>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</si>
  <si>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</si>
  <si>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</si>
  <si>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</si>
  <si>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</si>
  <si>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</si>
  <si>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</si>
  <si>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</si>
  <si>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</si>
  <si>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</si>
  <si>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</si>
  <si>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</si>
  <si>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</si>
  <si>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</si>
  <si>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</si>
  <si>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</si>
  <si>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</si>
  <si>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</si>
  <si>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</si>
  <si>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</si>
  <si>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</si>
  <si>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</si>
  <si>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</si>
  <si>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</si>
  <si>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</si>
  <si>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</si>
  <si>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</si>
  <si>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</si>
  <si>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</si>
  <si>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</si>
  <si>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</si>
  <si>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</si>
  <si>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</si>
  <si>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</si>
  <si>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</si>
  <si>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</si>
  <si>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</si>
  <si>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</si>
  <si>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</si>
  <si>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</si>
  <si>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</si>
  <si>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</si>
  <si>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</si>
  <si>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</si>
  <si>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</si>
  <si>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</si>
  <si>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</si>
  <si>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</si>
  <si>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</si>
  <si>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</si>
  <si>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</si>
  <si>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</si>
  <si>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</si>
  <si>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</si>
  <si>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</si>
  <si>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</si>
  <si>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</si>
  <si>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</si>
  <si>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</si>
  <si>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</si>
  <si>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</si>
  <si>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</si>
  <si>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</si>
  <si>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</si>
  <si>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</si>
  <si>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</si>
  <si>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</si>
  <si>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</si>
  <si>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</si>
  <si>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</si>
  <si>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</si>
  <si>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</si>
  <si>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</si>
  <si>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</si>
  <si>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</si>
  <si>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</si>
  <si>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</si>
  <si>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</si>
  <si>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</si>
  <si>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</si>
  <si>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</si>
  <si>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</si>
  <si>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</si>
  <si>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</si>
  <si>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</si>
  <si>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</si>
  <si>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</si>
  <si>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</si>
  <si>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</si>
  <si>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</si>
  <si>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</si>
  <si>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</si>
  <si>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</si>
  <si>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</si>
  <si>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</si>
  <si>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</si>
  <si>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</si>
  <si>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</si>
  <si>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</si>
  <si>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</si>
  <si>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</si>
  <si>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</si>
  <si>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</si>
  <si>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</si>
  <si>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</si>
  <si>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</si>
  <si>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</si>
  <si>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</si>
  <si>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</si>
  <si>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</si>
  <si>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</si>
  <si>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</si>
  <si>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</si>
  <si>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</si>
  <si>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</si>
  <si>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</si>
  <si>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</si>
  <si>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</si>
  <si>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</si>
  <si>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</si>
  <si>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</si>
  <si>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</si>
  <si>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</si>
  <si>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</si>
  <si>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</si>
  <si>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</si>
  <si>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</si>
  <si>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</si>
  <si>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</si>
  <si>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</si>
  <si>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</si>
  <si>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</si>
  <si>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</si>
  <si>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</si>
  <si>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</si>
  <si>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</si>
  <si>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</si>
  <si>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</si>
  <si>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</si>
  <si>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</si>
  <si>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</si>
  <si>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</si>
  <si>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</si>
  <si>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</si>
  <si>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</si>
  <si>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</si>
  <si>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</si>
  <si>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</si>
  <si>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</si>
  <si>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</si>
  <si>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</si>
  <si>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</si>
  <si>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</si>
  <si>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</si>
  <si>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</si>
  <si>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</si>
  <si>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</si>
  <si>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</si>
  <si>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</si>
  <si>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</si>
  <si>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</si>
  <si>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</si>
  <si>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</si>
  <si>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</si>
  <si>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</si>
  <si>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</si>
  <si>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</si>
  <si>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</si>
  <si>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</si>
  <si>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</si>
  <si>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</si>
  <si>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</si>
  <si>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</si>
  <si>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</si>
  <si>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</si>
  <si>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</si>
  <si>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</si>
  <si>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</si>
  <si>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</si>
  <si>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</si>
  <si>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</si>
  <si>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</si>
  <si>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</si>
  <si>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</si>
  <si>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</si>
  <si>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</si>
  <si>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</si>
  <si>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</si>
  <si>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</si>
  <si>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</si>
  <si>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</si>
  <si>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</si>
  <si>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</si>
  <si>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</si>
  <si>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</si>
  <si>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</si>
  <si>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</si>
  <si>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</si>
  <si>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</si>
  <si>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</si>
  <si>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</si>
  <si>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</si>
  <si>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</si>
  <si>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</si>
  <si>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</si>
  <si>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</si>
  <si>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</si>
  <si>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</si>
  <si>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</si>
  <si>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</si>
  <si>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</si>
  <si>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</si>
  <si>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</si>
  <si>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</si>
  <si>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</si>
  <si>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</si>
  <si>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</si>
  <si>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</si>
  <si>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</si>
  <si>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</si>
  <si>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</si>
  <si>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</si>
  <si>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</si>
  <si>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</si>
  <si>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</si>
  <si>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</si>
  <si>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</si>
  <si>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</si>
  <si>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</si>
  <si>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</si>
  <si>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</si>
  <si>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</si>
  <si>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</si>
  <si>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</si>
  <si>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</si>
  <si>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</si>
  <si>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</si>
  <si>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</si>
  <si>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</si>
  <si>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</si>
  <si>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</si>
  <si>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</si>
  <si>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</si>
  <si>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</si>
  <si>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</si>
  <si>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</si>
  <si>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</si>
  <si>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</si>
  <si>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</si>
  <si>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</si>
  <si>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</si>
  <si>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</si>
  <si>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</si>
  <si>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</si>
  <si>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</si>
  <si>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</si>
  <si>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</si>
  <si>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</si>
  <si>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</si>
  <si>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</si>
  <si>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</si>
  <si>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</si>
  <si>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</si>
  <si>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</si>
  <si>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</si>
  <si>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</si>
  <si>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</si>
  <si>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</si>
  <si>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</si>
  <si>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</si>
  <si>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</si>
  <si>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</si>
  <si>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</si>
  <si>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</si>
  <si>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</si>
  <si>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</si>
  <si>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</si>
  <si>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</si>
  <si>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</si>
  <si>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</si>
  <si>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</si>
  <si>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</si>
  <si>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</si>
  <si>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</si>
  <si>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</si>
  <si>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</si>
  <si>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</si>
  <si>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</si>
  <si>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</si>
  <si>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</si>
  <si>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</si>
  <si>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</si>
  <si>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</si>
  <si>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</si>
  <si>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</si>
  <si>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</si>
  <si>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</si>
  <si>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</si>
  <si>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</si>
  <si>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</si>
  <si>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</si>
  <si>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</si>
  <si>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</si>
  <si>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</si>
  <si>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</si>
  <si>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</si>
  <si>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</si>
  <si>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</si>
  <si>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</si>
  <si>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</si>
  <si>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</si>
  <si>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</si>
  <si>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</si>
  <si>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</si>
  <si>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</si>
  <si>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</si>
  <si>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</si>
  <si>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</si>
  <si>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</si>
  <si>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</si>
  <si>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</si>
  <si>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</si>
  <si>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</si>
  <si>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</si>
  <si>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</si>
  <si>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</si>
  <si>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</si>
  <si>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</si>
  <si>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</si>
  <si>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</si>
  <si>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</si>
  <si>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</si>
  <si>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</si>
  <si>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</si>
  <si>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</si>
  <si>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</si>
  <si>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</si>
  <si>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</si>
  <si>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</si>
  <si>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</si>
  <si>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</si>
  <si>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</si>
  <si>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</si>
  <si>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</si>
  <si>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</si>
  <si>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</si>
  <si>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</si>
  <si>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</si>
  <si>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</si>
  <si>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</si>
  <si>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</si>
  <si>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</si>
  <si>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</si>
  <si>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</si>
  <si>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</si>
  <si>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</si>
  <si>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</si>
  <si>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</si>
  <si>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</si>
  <si>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</si>
  <si>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</si>
  <si>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</si>
  <si>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</si>
  <si>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</si>
  <si>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</si>
  <si>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</si>
  <si>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</si>
  <si>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</si>
  <si>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</si>
  <si>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</si>
  <si>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</si>
  <si>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</si>
  <si>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</si>
  <si>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</si>
  <si>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</si>
  <si>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</si>
  <si>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</si>
  <si>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</si>
  <si>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</si>
  <si>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</si>
  <si>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</si>
  <si>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</si>
  <si>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</si>
  <si>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</si>
  <si>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</si>
  <si>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</si>
  <si>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</si>
  <si>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</si>
  <si>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</si>
  <si>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</si>
  <si>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</si>
  <si>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</si>
  <si>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</si>
  <si>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</si>
  <si>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</si>
  <si>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</si>
  <si>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</si>
  <si>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</si>
  <si>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</si>
  <si>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</si>
  <si>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</si>
  <si>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</si>
  <si>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</si>
  <si>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</si>
  <si>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</si>
  <si>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</si>
  <si>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</si>
  <si>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</si>
  <si>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</si>
  <si>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</si>
  <si>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</si>
  <si>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</si>
  <si>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</si>
  <si>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</si>
  <si>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</si>
  <si>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</si>
  <si>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</si>
  <si>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</si>
  <si>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</si>
  <si>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</si>
  <si>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</si>
  <si>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</si>
  <si>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</si>
  <si>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</si>
  <si>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</si>
  <si>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</si>
  <si>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</si>
  <si>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</si>
  <si>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</si>
  <si>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</si>
  <si>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</si>
  <si>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</si>
  <si>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</si>
  <si>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</si>
  <si>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</si>
  <si>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</si>
  <si>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</si>
  <si>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</si>
  <si>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</si>
  <si>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</si>
  <si>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</si>
  <si>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</si>
  <si>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</si>
  <si>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</si>
  <si>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</si>
  <si>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</si>
  <si>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</si>
  <si>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</si>
  <si>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</si>
  <si>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</si>
  <si>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</si>
  <si>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</si>
  <si>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</si>
  <si>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</si>
  <si>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</si>
  <si>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</si>
  <si>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</si>
  <si>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</si>
  <si>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</si>
  <si>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</si>
  <si>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</si>
  <si>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</si>
  <si>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</si>
  <si>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</si>
  <si>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</si>
  <si>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</si>
  <si>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</si>
  <si>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</si>
  <si>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</si>
  <si>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</si>
  <si>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</si>
  <si>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</si>
  <si>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</si>
  <si>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</si>
  <si>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</si>
  <si>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</si>
  <si>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</si>
  <si>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</si>
  <si>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</si>
  <si>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</si>
  <si>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</si>
  <si>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</si>
  <si>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</si>
  <si>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</si>
  <si>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</si>
  <si>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</si>
  <si>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</si>
  <si>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</si>
  <si>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</si>
  <si>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</si>
  <si>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</si>
  <si>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</si>
  <si>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</si>
  <si>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</si>
  <si>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</si>
  <si>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</si>
  <si>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</si>
  <si>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</si>
  <si>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</si>
  <si>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</si>
  <si>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</si>
  <si>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</si>
  <si>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</si>
  <si>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</si>
  <si>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</si>
  <si>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</si>
  <si>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</si>
  <si>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</si>
  <si>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</si>
  <si>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</si>
  <si>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</si>
  <si>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</si>
  <si>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</si>
  <si>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</si>
  <si>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</si>
  <si>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</si>
  <si>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</si>
  <si>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</si>
  <si>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</si>
  <si>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</si>
  <si>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</si>
  <si>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</si>
  <si>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</si>
  <si>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</si>
  <si>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</si>
  <si>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</si>
  <si>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</si>
  <si>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</si>
  <si>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</si>
  <si>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</si>
  <si>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</si>
  <si>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</si>
  <si>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</si>
  <si>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</si>
  <si>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</si>
  <si>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</si>
  <si>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</si>
  <si>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</si>
  <si>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</si>
  <si>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</si>
  <si>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</si>
  <si>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</si>
  <si>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</si>
  <si>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</si>
  <si>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</si>
  <si>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</si>
  <si>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</si>
  <si>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</si>
  <si>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</si>
  <si>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</si>
  <si>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</si>
  <si>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</si>
  <si>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</si>
  <si>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</si>
  <si>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</si>
  <si>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</si>
  <si>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</si>
  <si>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</si>
  <si>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</si>
  <si>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</si>
  <si>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</si>
  <si>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</si>
  <si>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</si>
  <si>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</si>
  <si>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</si>
  <si>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</si>
  <si>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</si>
  <si>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</si>
  <si>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</si>
  <si>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</si>
  <si>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</si>
  <si>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</si>
  <si>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</si>
  <si>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</si>
  <si>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</si>
  <si>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</si>
  <si>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</si>
  <si>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</si>
  <si>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</si>
  <si>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</si>
  <si>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</si>
  <si>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</si>
  <si>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</si>
  <si>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</si>
  <si>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</si>
  <si>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</si>
  <si>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</si>
  <si>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</si>
  <si>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</si>
  <si>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</si>
  <si>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</si>
  <si>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</si>
  <si>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</si>
  <si>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</si>
  <si>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</si>
  <si>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</si>
  <si>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</si>
  <si>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</si>
  <si>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</si>
  <si>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</si>
  <si>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</si>
  <si>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</si>
  <si>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</si>
  <si>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</si>
  <si>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</si>
  <si>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</si>
  <si>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</si>
  <si>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</si>
  <si>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</si>
  <si>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</si>
  <si>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</si>
  <si>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</si>
  <si>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</si>
  <si>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</si>
  <si>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</si>
  <si>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</si>
  <si>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</si>
  <si>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</si>
  <si>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</si>
  <si>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</si>
  <si>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</si>
  <si>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</si>
  <si>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</si>
  <si>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</si>
  <si>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</si>
  <si>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</si>
  <si>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</si>
  <si>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</si>
  <si>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</si>
  <si>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</si>
  <si>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</si>
  <si>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</si>
  <si>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</si>
  <si>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</si>
  <si>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</si>
  <si>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</si>
  <si>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</si>
  <si>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</si>
  <si>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</si>
  <si>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</si>
  <si>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</si>
  <si>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</si>
  <si>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</si>
  <si>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</si>
  <si>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</si>
  <si>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</si>
  <si>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</si>
  <si>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</si>
  <si>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</si>
  <si>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</si>
  <si>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</si>
  <si>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</si>
  <si>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</si>
  <si>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</si>
  <si>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</si>
  <si>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</si>
  <si>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</si>
  <si>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</si>
  <si>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</si>
  <si>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</si>
  <si>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</si>
  <si>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</si>
  <si>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</si>
  <si>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</si>
  <si>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</si>
  <si>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</si>
  <si>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</si>
  <si>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</si>
  <si>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</si>
  <si>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</si>
  <si>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</si>
  <si>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</si>
  <si>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</si>
  <si>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</si>
  <si>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</si>
  <si>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</si>
  <si>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</si>
  <si>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</si>
  <si>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</si>
  <si>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</si>
  <si>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</si>
  <si>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</si>
  <si>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</si>
  <si>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</si>
  <si>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</si>
  <si>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</si>
  <si>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</si>
  <si>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</si>
  <si>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</si>
  <si>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</si>
  <si>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</si>
  <si>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</si>
  <si>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</si>
  <si>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</si>
  <si>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</si>
  <si>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</si>
  <si>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</si>
  <si>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</si>
  <si>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</si>
  <si>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</si>
  <si>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</si>
  <si>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</si>
  <si>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</si>
  <si>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</si>
  <si>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</si>
  <si>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</si>
  <si>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</si>
  <si>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</si>
  <si>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</si>
  <si>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</si>
  <si>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</si>
  <si>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</si>
  <si>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</si>
  <si>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</si>
  <si>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</si>
  <si>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</si>
  <si>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</si>
  <si>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</si>
  <si>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</si>
  <si>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</si>
  <si>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</si>
  <si>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</si>
  <si>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</si>
  <si>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</si>
  <si>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</si>
  <si>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</si>
  <si>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</si>
  <si>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</si>
  <si>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</si>
  <si>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</si>
  <si>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</si>
  <si>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</si>
  <si>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</si>
  <si>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</si>
  <si>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</si>
  <si>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</si>
  <si>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</si>
  <si>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</si>
  <si>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</si>
  <si>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</si>
  <si>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</si>
  <si>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</si>
  <si>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</si>
  <si>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</si>
  <si>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</si>
  <si>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</si>
  <si>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</si>
  <si>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</si>
  <si>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</si>
  <si>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</si>
  <si>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</si>
  <si>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</si>
  <si>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</si>
  <si>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</si>
  <si>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</si>
  <si>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</si>
  <si>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</si>
  <si>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</si>
  <si>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</si>
  <si>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</si>
  <si>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</si>
  <si>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</si>
  <si>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</si>
  <si>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</si>
  <si>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</si>
  <si>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</si>
  <si>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</si>
  <si>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</si>
  <si>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</si>
  <si>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</si>
  <si>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</si>
  <si>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</si>
  <si>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</si>
  <si>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</si>
  <si>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</si>
  <si>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</si>
  <si>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</si>
  <si>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</si>
  <si>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</si>
  <si>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</si>
  <si>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</si>
  <si>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</si>
  <si>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</si>
  <si>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</si>
  <si>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</si>
  <si>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</si>
  <si>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</si>
  <si>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</si>
  <si>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</si>
  <si>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</si>
  <si>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</si>
  <si>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</si>
  <si>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</si>
  <si>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</si>
  <si>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</si>
  <si>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</si>
  <si>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</si>
  <si>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</si>
  <si>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</si>
  <si>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</si>
  <si>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</si>
  <si>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</si>
  <si>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</si>
  <si>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</si>
  <si>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</si>
  <si>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</si>
  <si>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</si>
  <si>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</si>
  <si>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</si>
  <si>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</si>
  <si>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</si>
  <si>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</si>
  <si>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</si>
  <si>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</si>
  <si>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</si>
  <si>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</si>
  <si>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</si>
  <si>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</si>
  <si>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</si>
  <si>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</si>
  <si>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</si>
  <si>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</si>
  <si>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</si>
  <si>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</si>
  <si>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</si>
  <si>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</si>
  <si>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</si>
  <si>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</si>
  <si>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</si>
  <si>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</si>
  <si>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</si>
  <si>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</si>
  <si>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</si>
  <si>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</si>
  <si>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</si>
  <si>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</si>
  <si>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</si>
  <si>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</si>
  <si>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</si>
  <si>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</si>
  <si>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</si>
  <si>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</si>
  <si>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</si>
  <si>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</si>
  <si>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</si>
  <si>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</si>
  <si>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</si>
  <si>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</si>
  <si>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</si>
  <si>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</si>
  <si>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</si>
  <si>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</si>
  <si>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</si>
  <si>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</si>
  <si>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</si>
  <si>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</si>
  <si>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</si>
  <si>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</si>
  <si>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</si>
  <si>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</si>
  <si>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</si>
  <si>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</si>
  <si>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</si>
  <si>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</si>
  <si>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</si>
  <si>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</si>
  <si>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</si>
  <si>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</si>
  <si>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</si>
  <si>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</si>
  <si>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</si>
  <si>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</si>
  <si>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</si>
  <si>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</si>
  <si>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</si>
  <si>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</si>
  <si>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</si>
  <si>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</si>
  <si>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</si>
  <si>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</si>
  <si>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</si>
  <si>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</si>
  <si>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</si>
  <si>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</si>
  <si>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</si>
  <si>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</si>
  <si>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</si>
  <si>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</si>
  <si>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</si>
  <si>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</si>
  <si>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</si>
  <si>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</si>
  <si>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</si>
  <si>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</si>
  <si>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</si>
  <si>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</si>
  <si>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</si>
  <si>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</si>
  <si>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</si>
  <si>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</si>
  <si>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</si>
  <si>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</si>
  <si>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</si>
  <si>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</si>
  <si>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</si>
  <si>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</si>
  <si>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</si>
  <si>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</si>
  <si>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</si>
  <si>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</si>
  <si>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</si>
  <si>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</si>
  <si>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</si>
  <si>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</si>
  <si>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</si>
  <si>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</si>
  <si>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</si>
  <si>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</si>
  <si>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</si>
  <si>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</si>
  <si>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</si>
  <si>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</si>
  <si>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</si>
  <si>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</si>
  <si>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</si>
  <si>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</si>
  <si>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</si>
  <si>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</si>
  <si>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</si>
  <si>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</si>
  <si>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</si>
  <si>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</si>
  <si>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</si>
  <si>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</si>
  <si>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</si>
  <si>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</si>
  <si>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</si>
  <si>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</si>
  <si>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</si>
  <si>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</si>
  <si>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</si>
  <si>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</si>
  <si>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</si>
  <si>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</si>
  <si>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</si>
  <si>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</si>
  <si>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</si>
  <si>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</si>
  <si>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</si>
  <si>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</si>
  <si>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</si>
  <si>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</si>
  <si>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</si>
  <si>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</si>
  <si>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</si>
  <si>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</si>
  <si>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</si>
  <si>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</si>
  <si>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</si>
  <si>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</si>
  <si>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</si>
  <si>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</si>
  <si>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</si>
  <si>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</si>
  <si>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</si>
  <si>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</si>
  <si>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</si>
  <si>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</si>
  <si>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</si>
  <si>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</si>
  <si>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</si>
  <si>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</si>
  <si>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</si>
  <si>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</si>
  <si>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</si>
  <si>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</si>
  <si>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</si>
  <si>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</si>
  <si>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</si>
  <si>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</si>
  <si>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</si>
  <si>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</si>
  <si>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</si>
  <si>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</si>
  <si>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</si>
  <si>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</si>
  <si>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</si>
  <si>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</si>
  <si>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</si>
  <si>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</si>
  <si>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</si>
  <si>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</si>
  <si>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</si>
  <si>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</si>
  <si>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</si>
  <si>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</si>
  <si>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</si>
  <si>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</si>
  <si>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</si>
  <si>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</si>
  <si>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</si>
  <si>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</si>
  <si>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</si>
  <si>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</si>
  <si>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</si>
  <si>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</si>
  <si>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</si>
  <si>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</si>
  <si>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</si>
  <si>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</si>
  <si>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</si>
  <si>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</si>
  <si>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</si>
  <si>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</si>
  <si>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</si>
  <si>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</si>
  <si>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</si>
  <si>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</si>
  <si>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</si>
  <si>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</si>
  <si>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</si>
  <si>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</si>
  <si>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</si>
  <si>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</si>
  <si>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</si>
  <si>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</si>
  <si>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</si>
  <si>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</si>
  <si>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</si>
  <si>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</si>
  <si>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</si>
  <si>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</si>
  <si>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</si>
  <si>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</si>
  <si>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</si>
  <si>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</si>
  <si>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</si>
  <si>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</si>
  <si>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</si>
  <si>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</si>
  <si>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</si>
  <si>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</si>
  <si>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</si>
  <si>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</si>
  <si>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</si>
  <si>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</si>
  <si>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</si>
  <si>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</si>
  <si>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</si>
  <si>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</si>
  <si>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</si>
  <si>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</si>
  <si>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</si>
  <si>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</si>
  <si>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</si>
  <si>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</si>
  <si>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</si>
  <si>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</si>
  <si>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</si>
  <si>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</si>
  <si>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</si>
  <si>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</si>
  <si>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</si>
  <si>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</si>
  <si>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</si>
  <si>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</si>
  <si>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</si>
  <si>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</si>
  <si>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</si>
  <si>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</si>
  <si>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</si>
  <si>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</si>
  <si>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</si>
  <si>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</si>
  <si>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</si>
  <si>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</si>
  <si>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</si>
  <si>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</si>
  <si>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</si>
  <si>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</si>
  <si>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</si>
  <si>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</si>
  <si>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</si>
  <si>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</si>
  <si>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</si>
  <si>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</si>
  <si>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</si>
  <si>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</si>
  <si>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</si>
  <si>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</si>
  <si>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</si>
  <si>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</si>
  <si>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</si>
  <si>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</si>
  <si>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</si>
  <si>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</si>
  <si>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</si>
  <si>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</si>
  <si>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</si>
  <si>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</si>
  <si>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</si>
  <si>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</si>
  <si>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</si>
  <si>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</si>
  <si>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</si>
  <si>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</si>
  <si>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</si>
  <si>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</si>
  <si>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</si>
  <si>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</si>
  <si>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</si>
  <si>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</si>
  <si>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</si>
  <si>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</si>
  <si>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</si>
  <si>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</si>
  <si>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</si>
  <si>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</si>
  <si>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</si>
  <si>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</si>
  <si>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</si>
  <si>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</si>
  <si>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</si>
  <si>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</si>
  <si>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</si>
  <si>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</si>
  <si>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</si>
  <si>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</si>
  <si>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</si>
  <si>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</si>
  <si>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</si>
  <si>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</si>
  <si>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</si>
  <si>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</si>
  <si>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</si>
  <si>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</si>
  <si>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</si>
  <si>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</si>
  <si>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</si>
  <si>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</si>
  <si>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</si>
  <si>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</si>
  <si>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</si>
  <si>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</si>
  <si>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</si>
  <si>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</si>
  <si>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</si>
  <si>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</si>
  <si>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</si>
  <si>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</si>
  <si>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</si>
  <si>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</si>
  <si>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</si>
  <si>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</si>
  <si>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</si>
  <si>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</si>
  <si>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</si>
  <si>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</si>
  <si>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</si>
  <si>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</si>
  <si>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</si>
  <si>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</si>
  <si>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</si>
  <si>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</si>
  <si>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</si>
  <si>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</si>
  <si>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</si>
  <si>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</si>
  <si>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</si>
  <si>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</si>
  <si>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</si>
  <si>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</si>
  <si>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</si>
  <si>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</si>
  <si>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</si>
  <si>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</si>
  <si>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</si>
  <si>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</si>
  <si>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</si>
  <si>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</si>
  <si>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</si>
  <si>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</si>
  <si>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</si>
  <si>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</si>
  <si>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</si>
  <si>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</si>
  <si>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</si>
  <si>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</si>
  <si>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</si>
  <si>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</si>
  <si>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</si>
  <si>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</si>
  <si>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</si>
  <si>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</si>
  <si>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</si>
  <si>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</si>
  <si>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</si>
  <si>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</si>
  <si>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</si>
  <si>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</si>
  <si>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</si>
  <si>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</si>
  <si>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</si>
  <si>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</si>
  <si>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</si>
  <si>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</si>
  <si>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</si>
  <si>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</si>
  <si>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</si>
  <si>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</si>
  <si>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</si>
  <si>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</si>
  <si>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</si>
  <si>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</si>
  <si>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</si>
  <si>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</si>
  <si>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</si>
  <si>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</si>
  <si>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</si>
  <si>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</si>
  <si>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</si>
  <si>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</si>
  <si>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</si>
  <si>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</si>
  <si>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</si>
  <si>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</si>
  <si>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</si>
  <si>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</si>
  <si>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</si>
  <si>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</si>
  <si>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</si>
  <si>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</si>
  <si>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</si>
  <si>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</si>
  <si>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</si>
  <si>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</si>
  <si>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</si>
  <si>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</si>
  <si>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</si>
  <si>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</si>
  <si>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</si>
  <si>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</si>
  <si>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</si>
  <si>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</si>
  <si>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</si>
  <si>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</si>
  <si>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</si>
  <si>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</si>
  <si>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</si>
  <si>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</si>
  <si>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</si>
  <si>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</si>
  <si>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</si>
  <si>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</si>
  <si>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</si>
  <si>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</si>
  <si>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</si>
  <si>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</si>
  <si>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</si>
  <si>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</si>
  <si>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</si>
  <si>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</si>
  <si>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</si>
  <si>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</si>
  <si>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</si>
  <si>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</si>
  <si>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</si>
  <si>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</si>
  <si>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</si>
  <si>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</si>
  <si>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</si>
  <si>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</si>
  <si>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</si>
  <si>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</si>
  <si>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</si>
  <si>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</si>
  <si>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</si>
  <si>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</si>
  <si>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</si>
  <si>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</si>
  <si>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</si>
  <si>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</si>
  <si>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</si>
  <si>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</si>
  <si>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</si>
  <si>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</si>
  <si>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</si>
  <si>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</si>
  <si>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</si>
  <si>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</si>
  <si>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</si>
  <si>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</si>
  <si>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</si>
  <si>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</si>
  <si>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</si>
  <si>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</si>
  <si>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</si>
  <si>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</si>
  <si>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</si>
  <si>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</si>
  <si>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</si>
  <si>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</si>
  <si>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</si>
  <si>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</si>
  <si>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</si>
  <si>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</si>
  <si>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</si>
  <si>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</si>
  <si>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</si>
  <si>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</si>
  <si>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</si>
  <si>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</si>
  <si>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</si>
  <si>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</si>
  <si>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</si>
  <si>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</si>
  <si>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</si>
  <si>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</si>
  <si>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</si>
  <si>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</si>
  <si>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</si>
  <si>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</si>
  <si>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</si>
  <si>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</si>
  <si>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</si>
  <si>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</si>
  <si>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</si>
  <si>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</si>
  <si>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</si>
  <si>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</si>
  <si>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</si>
  <si>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</si>
  <si>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</si>
  <si>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</si>
  <si>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</si>
  <si>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</si>
  <si>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</si>
  <si>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</si>
  <si>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</si>
  <si>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</si>
  <si>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</si>
  <si>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</si>
  <si>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</si>
  <si>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</si>
  <si>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</si>
  <si>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</si>
  <si>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</si>
  <si>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</si>
  <si>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</si>
  <si>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</si>
  <si>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</si>
  <si>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</si>
  <si>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</si>
  <si>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</si>
  <si>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</si>
  <si>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</si>
  <si>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</si>
  <si>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</si>
  <si>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</si>
  <si>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</si>
  <si>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</si>
  <si>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</si>
  <si>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</si>
  <si>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</si>
  <si>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</si>
  <si>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</si>
  <si>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</si>
  <si>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</si>
  <si>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</si>
  <si>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</si>
  <si>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</si>
  <si>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</si>
  <si>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</si>
  <si>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</si>
  <si>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</si>
  <si>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</si>
  <si>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</si>
  <si>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</si>
  <si>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</si>
  <si>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</si>
  <si>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</si>
  <si>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</si>
  <si>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</si>
  <si>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</si>
  <si>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</si>
  <si>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</si>
  <si>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</si>
  <si>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</si>
  <si>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</si>
  <si>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</si>
  <si>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</si>
  <si>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</si>
  <si>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</si>
  <si>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</si>
  <si>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</si>
  <si>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</si>
  <si>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</si>
  <si>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</si>
  <si>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</si>
  <si>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</si>
  <si>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</si>
  <si>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</si>
  <si>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</si>
  <si>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</si>
  <si>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</si>
  <si>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</si>
  <si>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</si>
  <si>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</si>
  <si>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</si>
  <si>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</si>
  <si>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</si>
  <si>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</si>
  <si>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</si>
  <si>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</si>
  <si>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</si>
  <si>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</si>
  <si>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</si>
  <si>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</si>
  <si>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</si>
  <si>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</si>
  <si>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</si>
  <si>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</si>
  <si>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</si>
  <si>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</si>
  <si>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</si>
  <si>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</si>
  <si>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</si>
  <si>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</si>
  <si>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</si>
  <si>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</si>
  <si>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</si>
  <si>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</si>
  <si>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</si>
  <si>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</si>
  <si>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</si>
  <si>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</si>
  <si>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</si>
  <si>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</si>
  <si>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</si>
  <si>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</si>
  <si>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</si>
  <si>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</si>
  <si>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</si>
  <si>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</si>
  <si>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</si>
  <si>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</si>
  <si>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</si>
  <si>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</si>
  <si>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</si>
  <si>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</si>
  <si>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</si>
  <si>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</si>
  <si>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</si>
  <si>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</si>
  <si>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</si>
  <si>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</si>
  <si>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</si>
  <si>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</si>
  <si>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</si>
  <si>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</si>
  <si>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</si>
  <si>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</si>
  <si>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</si>
  <si>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</si>
  <si>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</si>
  <si>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</si>
  <si>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</si>
  <si>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</si>
  <si>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</si>
  <si>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</si>
  <si>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</si>
  <si>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</si>
  <si>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</si>
  <si>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</si>
  <si>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</si>
  <si>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</si>
  <si>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</si>
  <si>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</si>
  <si>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</si>
  <si>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</si>
  <si>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</si>
  <si>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</si>
  <si>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</si>
  <si>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</si>
  <si>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</si>
  <si>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</si>
  <si>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</si>
  <si>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</si>
  <si>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</si>
  <si>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</si>
  <si>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</si>
  <si>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</si>
  <si>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</si>
  <si>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</si>
  <si>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</si>
  <si>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</si>
  <si>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</si>
  <si>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</si>
  <si>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</si>
  <si>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</si>
  <si>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</si>
  <si>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</si>
  <si>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</si>
  <si>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</si>
  <si>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</si>
  <si>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</si>
  <si>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</si>
  <si>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</si>
  <si>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</si>
  <si>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</si>
  <si>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</si>
  <si>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</si>
  <si>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</si>
  <si>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</si>
  <si>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</si>
  <si>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</si>
  <si>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</si>
  <si>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</si>
  <si>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</si>
  <si>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</si>
  <si>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</si>
  <si>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</si>
  <si>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</si>
  <si>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</si>
  <si>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</si>
  <si>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</si>
  <si>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</si>
  <si>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</si>
  <si>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</si>
  <si>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</si>
  <si>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</si>
  <si>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</si>
  <si>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</si>
  <si>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</si>
  <si>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</si>
  <si>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</si>
  <si>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</si>
  <si>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</si>
  <si>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</si>
  <si>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</si>
  <si>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</si>
  <si>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</si>
  <si>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</si>
  <si>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</si>
  <si>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</si>
  <si>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</si>
  <si>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</si>
  <si>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</si>
  <si>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</si>
  <si>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</si>
  <si>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</si>
  <si>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</si>
  <si>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</si>
  <si>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</si>
  <si>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</si>
  <si>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</si>
  <si>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</si>
  <si>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</si>
  <si>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</si>
  <si>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</si>
  <si>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</si>
  <si>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</si>
  <si>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</si>
  <si>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</si>
  <si>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</si>
  <si>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</si>
  <si>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</si>
  <si>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</si>
  <si>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</si>
  <si>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</si>
  <si>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</si>
  <si>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</si>
  <si>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</si>
  <si>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</si>
  <si>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</si>
  <si>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</si>
  <si>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</si>
  <si>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</si>
  <si>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</si>
  <si>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</si>
  <si>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</si>
  <si>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</si>
  <si>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</si>
  <si>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</si>
  <si>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</si>
  <si>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</si>
  <si>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</si>
  <si>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</si>
  <si>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</si>
  <si>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</si>
  <si>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</si>
  <si>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</si>
  <si>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</si>
  <si>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</si>
  <si>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</si>
  <si>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</si>
  <si>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</si>
  <si>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</si>
  <si>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</si>
  <si>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</si>
  <si>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</si>
  <si>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</si>
  <si>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</si>
  <si>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</si>
  <si>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</si>
  <si>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</si>
  <si>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</si>
  <si>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</si>
  <si>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</si>
  <si>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</si>
  <si>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</si>
  <si>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</si>
  <si>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</si>
  <si>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</si>
  <si>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</si>
  <si>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</si>
  <si>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</si>
  <si>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</si>
  <si>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</si>
  <si>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</si>
  <si>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</si>
  <si>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</si>
  <si>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</si>
  <si>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</si>
  <si>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</si>
  <si>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</si>
  <si>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</si>
  <si>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</si>
  <si>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</si>
  <si>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</si>
  <si>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</si>
  <si>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</si>
  <si>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</si>
  <si>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</si>
  <si>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</si>
  <si>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</si>
  <si>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</si>
  <si>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</si>
  <si>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</si>
  <si>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</si>
  <si>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</si>
  <si>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</si>
  <si>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</si>
  <si>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</si>
  <si>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</si>
  <si>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</si>
  <si>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</si>
  <si>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</si>
  <si>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</si>
  <si>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</si>
  <si>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</si>
  <si>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</si>
  <si>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</si>
  <si>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</si>
  <si>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</si>
  <si>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</si>
  <si>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</si>
  <si>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</si>
  <si>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</si>
  <si>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</si>
  <si>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</si>
  <si>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</si>
  <si>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</si>
  <si>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</si>
  <si>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</si>
  <si>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</si>
  <si>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</si>
  <si>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</si>
  <si>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</si>
  <si>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</si>
  <si>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</si>
  <si>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</si>
  <si>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</si>
  <si>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</si>
  <si>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</si>
  <si>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</si>
  <si>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</si>
  <si>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</si>
  <si>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</si>
  <si>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</si>
  <si>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</si>
  <si>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</si>
  <si>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</si>
  <si>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</si>
  <si>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</si>
  <si>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</si>
  <si>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</si>
  <si>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</si>
  <si>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</si>
  <si>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</si>
  <si>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</si>
  <si>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</si>
  <si>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</si>
  <si>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</si>
  <si>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</si>
  <si>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</si>
  <si>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</si>
  <si>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</si>
  <si>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</si>
  <si>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</si>
  <si>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</si>
  <si>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</si>
  <si>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</si>
  <si>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</si>
  <si>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</si>
  <si>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</si>
  <si>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</si>
  <si>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</si>
  <si>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</si>
  <si>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</si>
  <si>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</si>
  <si>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</si>
  <si>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</si>
  <si>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</si>
  <si>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</si>
  <si>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</si>
  <si>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</si>
  <si>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</si>
  <si>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</si>
  <si>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</si>
  <si>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</si>
  <si>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</si>
  <si>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</si>
  <si>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</si>
  <si>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</si>
  <si>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</si>
  <si>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</si>
  <si>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</si>
  <si>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</si>
  <si>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</si>
  <si>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</si>
  <si>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</si>
  <si>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</si>
  <si>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</si>
  <si>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</si>
  <si>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</si>
  <si>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</si>
  <si>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</si>
  <si>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</si>
  <si>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</si>
  <si>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</si>
  <si>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</si>
  <si>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</si>
  <si>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</si>
  <si>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</si>
  <si>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</si>
  <si>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</si>
  <si>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</si>
  <si>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</si>
  <si>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</si>
  <si>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</si>
  <si>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</si>
  <si>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</si>
  <si>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</si>
  <si>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</si>
  <si>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</si>
  <si>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</si>
  <si>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</si>
  <si>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</si>
  <si>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</si>
  <si>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</si>
  <si>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</si>
  <si>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</si>
  <si>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</si>
  <si>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</si>
  <si>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</si>
  <si>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</si>
  <si>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</si>
  <si>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</si>
  <si>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</si>
  <si>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</si>
  <si>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</si>
  <si>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</si>
  <si>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</si>
  <si>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</si>
  <si>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</si>
  <si>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</si>
  <si>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</si>
  <si>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</si>
  <si>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</si>
  <si>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</si>
  <si>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</si>
  <si>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</si>
  <si>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</si>
  <si>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</si>
  <si>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</si>
  <si>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</si>
  <si>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</si>
  <si>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</si>
  <si>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</si>
  <si>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</si>
  <si>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</si>
  <si>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</si>
  <si>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</si>
  <si>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</si>
  <si>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</si>
  <si>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</si>
  <si>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</si>
  <si>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</si>
  <si>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</si>
  <si>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</si>
  <si>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</si>
  <si>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</si>
  <si>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</si>
  <si>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</si>
  <si>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</si>
  <si>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</si>
  <si>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</si>
  <si>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</si>
  <si>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</si>
  <si>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</si>
  <si>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</si>
  <si>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</si>
  <si>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</si>
  <si>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</si>
  <si>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</si>
  <si>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</si>
  <si>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</si>
  <si>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</si>
  <si>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</si>
  <si>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</si>
  <si>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</si>
  <si>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</si>
  <si>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</si>
  <si>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</si>
  <si>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</si>
  <si>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</si>
  <si>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</si>
  <si>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</si>
  <si>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</si>
  <si>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</si>
  <si>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</si>
  <si>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</si>
  <si>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</si>
  <si>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</si>
  <si>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</si>
  <si>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</si>
  <si>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</si>
  <si>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</si>
  <si>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</si>
  <si>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</si>
  <si>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</si>
  <si>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</si>
  <si>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</si>
  <si>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</si>
  <si>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</si>
  <si>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</si>
  <si>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</si>
  <si>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</si>
  <si>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</si>
  <si>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</si>
  <si>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</si>
  <si>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</si>
  <si>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</si>
  <si>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</si>
  <si>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</si>
  <si>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</si>
  <si>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</si>
  <si>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</si>
  <si>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</si>
  <si>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</si>
  <si>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</si>
  <si>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</si>
  <si>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</si>
  <si>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</si>
  <si>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</si>
  <si>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</si>
  <si>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</si>
  <si>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</si>
  <si>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</si>
  <si>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</si>
  <si>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</si>
  <si>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</si>
  <si>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</si>
  <si>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</si>
  <si>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</si>
  <si>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</si>
  <si>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</si>
  <si>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</si>
  <si>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</si>
  <si>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</si>
  <si>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</si>
  <si>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</si>
  <si>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</si>
  <si>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</si>
  <si>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</si>
  <si>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</si>
  <si>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</si>
  <si>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</si>
  <si>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</si>
  <si>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</si>
  <si>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</si>
  <si>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</si>
  <si>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</si>
  <si>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</si>
  <si>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</si>
  <si>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</si>
  <si>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</si>
  <si>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</si>
  <si>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</si>
  <si>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</si>
  <si>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</si>
  <si>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</si>
  <si>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</si>
  <si>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</si>
  <si>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</si>
  <si>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</si>
  <si>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</si>
  <si>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</si>
  <si>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</si>
  <si>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</si>
  <si>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</si>
  <si>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</si>
  <si>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</si>
  <si>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</si>
  <si>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</si>
  <si>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</si>
  <si>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</si>
  <si>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</si>
  <si>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</si>
  <si>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</si>
  <si>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</si>
  <si>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</si>
  <si>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</si>
  <si>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</si>
  <si>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</si>
  <si>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</si>
  <si>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</si>
  <si>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</si>
  <si>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</si>
  <si>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</si>
  <si>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</si>
  <si>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</si>
  <si>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</si>
  <si>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</si>
  <si>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</si>
  <si>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</si>
  <si>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</si>
  <si>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</si>
  <si>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</si>
  <si>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</si>
  <si>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</si>
  <si>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</si>
  <si>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</si>
  <si>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</si>
  <si>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</si>
  <si>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</si>
  <si>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</si>
  <si>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</si>
  <si>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</si>
  <si>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</si>
  <si>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</si>
  <si>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</si>
  <si>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</si>
  <si>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</si>
  <si>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</si>
  <si>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</si>
  <si>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</si>
  <si>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</si>
  <si>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</si>
  <si>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</si>
  <si>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</si>
  <si>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</si>
  <si>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</si>
  <si>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</si>
  <si>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</si>
  <si>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</si>
  <si>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</si>
  <si>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</si>
  <si>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</si>
  <si>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</si>
  <si>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</si>
  <si>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</si>
  <si>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</si>
  <si>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</si>
  <si>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</si>
  <si>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</si>
  <si>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</si>
  <si>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</si>
  <si>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</si>
  <si>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</si>
  <si>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</si>
  <si>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</si>
  <si>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</si>
  <si>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</si>
  <si>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</si>
  <si>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</si>
  <si>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</si>
  <si>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</si>
  <si>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</si>
  <si>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</si>
  <si>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</si>
  <si>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</si>
  <si>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</si>
  <si>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</si>
  <si>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</si>
  <si>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</si>
  <si>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</si>
  <si>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</si>
  <si>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</si>
  <si>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</si>
  <si>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</si>
  <si>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</si>
  <si>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</si>
  <si>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</si>
  <si>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</si>
  <si>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</si>
  <si>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</si>
  <si>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</si>
  <si>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</si>
  <si>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</si>
  <si>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</si>
  <si>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</si>
  <si>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</si>
  <si>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</si>
  <si>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</si>
  <si>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</si>
  <si>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</si>
  <si>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</si>
  <si>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</si>
  <si>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</si>
  <si>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</si>
  <si>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</si>
  <si>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</si>
  <si>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</si>
  <si>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</si>
  <si>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</si>
  <si>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</si>
  <si>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</si>
  <si>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</si>
  <si>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</si>
  <si>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</si>
  <si>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</si>
  <si>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</si>
  <si>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</si>
  <si>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</si>
  <si>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</si>
  <si>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</si>
  <si>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</si>
  <si>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</si>
  <si>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</si>
  <si>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</si>
  <si>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</si>
  <si>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</si>
  <si>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</si>
  <si>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</si>
  <si>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</si>
  <si>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</si>
  <si>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</si>
  <si>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</si>
  <si>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</si>
  <si>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</si>
  <si>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</si>
  <si>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</si>
  <si>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</si>
  <si>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</si>
  <si>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</si>
  <si>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</si>
  <si>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</si>
  <si>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</si>
  <si>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</si>
  <si>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</si>
  <si>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</si>
  <si>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</si>
  <si>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</si>
  <si>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</si>
  <si>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</si>
  <si>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</si>
  <si>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</si>
  <si>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</si>
  <si>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</si>
  <si>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</si>
  <si>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</si>
  <si>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</si>
  <si>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</si>
  <si>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</si>
  <si>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</si>
  <si>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</si>
  <si>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</si>
  <si>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</si>
  <si>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</si>
  <si>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</si>
  <si>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</si>
  <si>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</si>
  <si>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</si>
  <si>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</si>
  <si>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</si>
  <si>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</si>
  <si>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</si>
  <si>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</si>
  <si>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</si>
  <si>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</si>
  <si>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</si>
  <si>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</si>
  <si>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</si>
  <si>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</si>
  <si>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</si>
  <si>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</si>
  <si>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</si>
  <si>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</si>
  <si>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</si>
  <si>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</si>
  <si>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</si>
  <si>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</si>
  <si>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</si>
  <si>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</si>
  <si>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</si>
  <si>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</si>
  <si>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</si>
  <si>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</si>
  <si>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</si>
  <si>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</si>
  <si>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</si>
  <si>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</si>
  <si>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</si>
  <si>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</si>
  <si>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</si>
  <si>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</si>
  <si>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</si>
  <si>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</si>
  <si>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</si>
  <si>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</si>
  <si>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</si>
  <si>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</si>
  <si>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</si>
  <si>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</si>
  <si>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</si>
  <si>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</si>
  <si>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</si>
  <si>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</si>
  <si>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</si>
  <si>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</si>
  <si>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</si>
  <si>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</si>
  <si>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</si>
  <si>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</si>
  <si>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</si>
  <si>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</si>
  <si>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</si>
  <si>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</si>
  <si>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</si>
  <si>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</si>
  <si>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</si>
  <si>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</si>
  <si>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</si>
  <si>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</si>
  <si>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</si>
  <si>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</si>
  <si>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</si>
  <si>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</si>
  <si>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</si>
  <si>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</si>
  <si>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</si>
  <si>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</si>
  <si>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</si>
  <si>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</si>
  <si>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</si>
  <si>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</si>
  <si>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</si>
  <si>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</si>
  <si>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</si>
  <si>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</si>
  <si>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</si>
  <si>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</si>
  <si>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</si>
  <si>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</si>
  <si>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</si>
  <si>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</si>
  <si>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</si>
  <si>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</si>
  <si>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</si>
  <si>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</si>
  <si>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</si>
  <si>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</si>
  <si>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</si>
  <si>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</si>
  <si>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</si>
  <si>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</si>
  <si>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</si>
  <si>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</si>
  <si>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</si>
  <si>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</si>
  <si>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</si>
  <si>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</si>
  <si>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</si>
  <si>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</si>
  <si>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</si>
  <si>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</si>
  <si>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</si>
  <si>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</si>
  <si>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</si>
  <si>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</si>
  <si>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</si>
  <si>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</si>
  <si>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</si>
  <si>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</si>
  <si>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</si>
  <si>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</si>
  <si>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</si>
  <si>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</si>
  <si>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</si>
  <si>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</si>
  <si>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</si>
  <si>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</si>
  <si>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</si>
  <si>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</si>
  <si>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</si>
  <si>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</si>
  <si>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</si>
  <si>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</si>
  <si>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</si>
  <si>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</si>
  <si>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</si>
  <si>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</si>
  <si>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</si>
  <si>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</si>
  <si>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</si>
  <si>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</si>
  <si>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</si>
  <si>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</si>
  <si>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</si>
  <si>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</si>
  <si>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</si>
  <si>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</si>
  <si>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</si>
  <si>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</si>
  <si>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</si>
  <si>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</si>
  <si>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</si>
  <si>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</si>
  <si>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</si>
  <si>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</si>
  <si>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</si>
  <si>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</si>
  <si>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</si>
  <si>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</si>
  <si>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</si>
  <si>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</si>
  <si>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</si>
  <si>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</si>
  <si>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</si>
  <si>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</si>
  <si>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</si>
  <si>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</si>
  <si>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</si>
  <si>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</si>
  <si>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</si>
  <si>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</si>
  <si>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</si>
  <si>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</si>
  <si>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</si>
  <si>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</si>
  <si>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</si>
  <si>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</si>
  <si>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</si>
  <si>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</si>
  <si>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</si>
  <si>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</si>
  <si>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</si>
  <si>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</si>
  <si>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</si>
  <si>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</si>
  <si>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</si>
  <si>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</si>
  <si>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</si>
  <si>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</si>
  <si>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</si>
  <si>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</si>
  <si>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</si>
  <si>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</si>
  <si>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</si>
  <si>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</si>
  <si>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</si>
  <si>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</si>
  <si>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</si>
  <si>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</si>
  <si>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</si>
  <si>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</si>
  <si>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</si>
  <si>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</si>
  <si>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</si>
  <si>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</si>
  <si>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</si>
  <si>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</si>
  <si>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</si>
  <si>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</si>
  <si>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</si>
  <si>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</si>
  <si>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</si>
  <si>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</si>
  <si>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</si>
  <si>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</si>
  <si>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</si>
  <si>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</si>
  <si>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</si>
  <si>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</si>
  <si>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</si>
  <si>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</si>
  <si>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</si>
  <si>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</si>
  <si>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</si>
  <si>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</si>
  <si>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</si>
  <si>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</si>
  <si>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</si>
  <si>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</si>
  <si>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</si>
  <si>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</si>
  <si>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</si>
  <si>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</si>
  <si>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</si>
  <si>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</si>
  <si>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</si>
  <si>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</si>
  <si>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</si>
  <si>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</si>
  <si>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</si>
  <si>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</si>
  <si>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</si>
  <si>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</si>
  <si>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</si>
  <si>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</si>
  <si>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</si>
  <si>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</si>
  <si>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</si>
  <si>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</si>
  <si>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</si>
  <si>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</si>
  <si>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</si>
  <si>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</si>
  <si>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</si>
  <si>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</si>
  <si>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</si>
  <si>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</si>
  <si>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</si>
  <si>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</si>
  <si>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</si>
  <si>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</si>
  <si>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</si>
  <si>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</si>
  <si>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</si>
  <si>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</si>
  <si>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</si>
  <si>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</si>
  <si>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</si>
  <si>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</si>
  <si>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</si>
  <si>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</si>
  <si>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</si>
  <si>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</si>
  <si>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</si>
  <si>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</si>
  <si>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</si>
  <si>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</si>
  <si>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</si>
  <si>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</si>
  <si>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</si>
  <si>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</si>
  <si>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</si>
  <si>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</si>
  <si>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</si>
  <si>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</si>
  <si>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</si>
  <si>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</si>
  <si>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</si>
  <si>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</si>
  <si>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</si>
  <si>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</si>
  <si>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</si>
  <si>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</si>
  <si>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</si>
  <si>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</si>
  <si>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</si>
  <si>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</si>
  <si>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</si>
  <si>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</si>
  <si>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</si>
  <si>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</si>
  <si>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</si>
  <si>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</si>
  <si>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</si>
  <si>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</si>
  <si>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</si>
  <si>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</si>
  <si>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</si>
  <si>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</si>
  <si>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</si>
  <si>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</si>
  <si>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</si>
  <si>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</si>
  <si>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</si>
  <si>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</si>
  <si>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</si>
  <si>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</si>
  <si>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</si>
  <si>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</si>
  <si>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</si>
  <si>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</si>
  <si>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</si>
  <si>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</si>
  <si>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</si>
  <si>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</si>
  <si>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</si>
  <si>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</si>
  <si>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</si>
  <si>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</si>
  <si>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</si>
  <si>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</si>
  <si>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</si>
  <si>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</si>
  <si>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</si>
  <si>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</si>
  <si>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</si>
  <si>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</si>
  <si>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</si>
  <si>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</si>
  <si>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</si>
  <si>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</si>
  <si>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</si>
  <si>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</si>
  <si>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</si>
  <si>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</si>
  <si>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</si>
  <si>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</si>
  <si>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</si>
  <si>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</si>
  <si>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</si>
  <si>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</si>
  <si>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</si>
  <si>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</si>
  <si>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</si>
  <si>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</si>
  <si>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</si>
  <si>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</si>
  <si>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</si>
  <si>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</si>
  <si>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</si>
  <si>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</si>
  <si>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</si>
  <si>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</si>
  <si>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</si>
  <si>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</si>
  <si>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</si>
  <si>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</si>
  <si>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</si>
  <si>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</si>
  <si>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</si>
  <si>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</si>
  <si>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</si>
  <si>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</si>
  <si>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</si>
  <si>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</si>
  <si>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</si>
  <si>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</si>
  <si>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</si>
  <si>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</si>
  <si>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</si>
  <si>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</si>
  <si>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</si>
  <si>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</si>
  <si>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</si>
  <si>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</si>
  <si>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</si>
  <si>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</si>
  <si>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</si>
  <si>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</si>
  <si>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</si>
  <si>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</si>
  <si>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</si>
  <si>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</si>
  <si>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</si>
  <si>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</si>
  <si>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</si>
  <si>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</si>
  <si>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</si>
  <si>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</si>
  <si>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</si>
  <si>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</si>
  <si>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</si>
  <si>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</si>
  <si>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</si>
  <si>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</si>
  <si>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</si>
  <si>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</si>
  <si>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</si>
  <si>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</si>
  <si>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</si>
  <si>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</si>
  <si>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</si>
  <si>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</si>
  <si>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</si>
  <si>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</si>
  <si>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</si>
  <si>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</si>
  <si>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</si>
  <si>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</si>
  <si>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</si>
  <si>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</si>
  <si>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</si>
  <si>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</si>
  <si>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</si>
  <si>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</si>
  <si>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</si>
  <si>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</si>
  <si>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</si>
  <si>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</si>
  <si>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</si>
  <si>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</si>
  <si>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</si>
  <si>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</si>
  <si>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</si>
  <si>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</si>
  <si>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</si>
  <si>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</si>
  <si>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</si>
  <si>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</si>
  <si>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</si>
  <si>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</si>
  <si>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</si>
  <si>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</si>
  <si>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</si>
  <si>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</si>
  <si>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</si>
  <si>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</si>
  <si>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</si>
  <si>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</si>
  <si>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</si>
  <si>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</si>
  <si>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</si>
  <si>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</si>
  <si>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</si>
  <si>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</si>
  <si>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</si>
  <si>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</si>
  <si>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</si>
  <si>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</si>
  <si>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</si>
  <si>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</si>
  <si>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</si>
  <si>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</si>
  <si>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</si>
  <si>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</si>
  <si>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</si>
  <si>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</si>
  <si>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</si>
  <si>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</si>
  <si>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</si>
  <si>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</si>
  <si>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</si>
  <si>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</si>
  <si>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</si>
  <si>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</si>
  <si>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</si>
  <si>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</si>
  <si>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</si>
  <si>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</si>
  <si>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</si>
  <si>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</si>
  <si>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</si>
  <si>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</si>
  <si>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</si>
  <si>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</si>
  <si>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</si>
  <si>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</si>
  <si>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</si>
  <si>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</si>
  <si>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</si>
  <si>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</si>
  <si>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</si>
  <si>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</si>
  <si>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</si>
  <si>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</si>
  <si>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</si>
  <si>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</si>
  <si>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</si>
  <si>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</si>
  <si>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</si>
  <si>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</si>
  <si>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</si>
  <si>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</si>
  <si>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</si>
  <si>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</si>
  <si>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</si>
  <si>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</si>
  <si>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</si>
  <si>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</si>
  <si>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</si>
  <si>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</si>
  <si>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</si>
  <si>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</si>
  <si>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</si>
  <si>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</si>
  <si>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</si>
  <si>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</si>
  <si>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</si>
  <si>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</si>
  <si>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</si>
  <si>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</si>
  <si>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</si>
  <si>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</si>
  <si>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</si>
  <si>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</si>
  <si>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</si>
  <si>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</si>
  <si>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</si>
  <si>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</si>
  <si>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</si>
  <si>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</si>
  <si>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</si>
  <si>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</si>
  <si>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</si>
  <si>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</si>
  <si>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</si>
  <si>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</si>
  <si>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</si>
  <si>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</si>
  <si>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</si>
  <si>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</si>
  <si>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</si>
  <si>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</si>
  <si>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</si>
  <si>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</si>
  <si>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</si>
  <si>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</si>
  <si>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</si>
  <si>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</si>
  <si>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</si>
  <si>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</si>
  <si>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</si>
  <si>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</si>
  <si>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</si>
  <si>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</si>
  <si>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</si>
  <si>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</si>
  <si>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</si>
  <si>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</si>
  <si>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</si>
  <si>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</si>
  <si>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</si>
  <si>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</si>
  <si>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</si>
  <si>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</si>
  <si>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</si>
  <si>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</si>
  <si>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</si>
  <si>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</si>
  <si>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</si>
  <si>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</si>
  <si>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</si>
  <si>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</si>
  <si>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</si>
  <si>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</si>
  <si>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</si>
  <si>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</si>
  <si>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</si>
  <si>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</si>
  <si>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</si>
  <si>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</si>
  <si>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</si>
  <si>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</si>
  <si>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</si>
  <si>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</si>
  <si>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</si>
  <si>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</si>
  <si>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</si>
  <si>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</si>
  <si>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</si>
  <si>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</si>
  <si>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</si>
  <si>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</si>
  <si>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</si>
  <si>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</si>
  <si>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</si>
  <si>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</si>
  <si>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</si>
  <si>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</si>
  <si>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</si>
  <si>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</si>
  <si>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</si>
  <si>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</si>
  <si>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</si>
  <si>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</si>
  <si>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</si>
  <si>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</si>
  <si>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</si>
  <si>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</si>
  <si>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</si>
  <si>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</si>
  <si>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</si>
  <si>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</si>
  <si>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</si>
  <si>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</si>
  <si>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</si>
  <si>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</si>
  <si>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</si>
  <si>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</si>
  <si>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</si>
  <si>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</si>
  <si>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</si>
  <si>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</si>
  <si>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</si>
  <si>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</si>
  <si>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</si>
  <si>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</si>
  <si>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</si>
  <si>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</si>
  <si>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</si>
  <si>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</si>
  <si>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</si>
  <si>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</si>
  <si>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</si>
  <si>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</si>
  <si>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</si>
  <si>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</si>
  <si>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</si>
  <si>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</si>
  <si>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</si>
  <si>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</si>
  <si>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</si>
  <si>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</si>
  <si>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</si>
  <si>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</si>
  <si>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</si>
  <si>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</si>
  <si>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</si>
  <si>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</si>
  <si>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</si>
  <si>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</si>
  <si>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</si>
  <si>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</si>
  <si>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</si>
  <si>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</si>
  <si>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</si>
  <si>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</si>
  <si>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</si>
  <si>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</si>
  <si>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</si>
  <si>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</si>
  <si>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</si>
  <si>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</si>
  <si>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</si>
  <si>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</si>
  <si>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</si>
  <si>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</si>
  <si>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</si>
  <si>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</si>
  <si>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</si>
  <si>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</si>
  <si>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</si>
  <si>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</si>
  <si>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</si>
  <si>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</si>
  <si>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</si>
  <si>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</si>
  <si>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</si>
  <si>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</si>
  <si>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</si>
  <si>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</si>
  <si>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</si>
  <si>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</si>
  <si>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</si>
  <si>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</si>
  <si>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</si>
  <si>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</si>
  <si>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</si>
  <si>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</si>
  <si>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</si>
  <si>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</si>
  <si>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</si>
  <si>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</si>
  <si>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</si>
  <si>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</si>
  <si>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</si>
  <si>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</si>
  <si>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</si>
  <si>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</si>
  <si>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</si>
  <si>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</si>
  <si>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</si>
  <si>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</si>
  <si>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</si>
  <si>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</si>
  <si>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</si>
  <si>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</si>
  <si>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</si>
  <si>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</si>
  <si>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</si>
  <si>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</si>
  <si>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</si>
  <si>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</si>
  <si>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</si>
  <si>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</si>
  <si>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</si>
  <si>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</si>
  <si>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</si>
  <si>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</si>
  <si>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</si>
  <si>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</si>
  <si>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</si>
  <si>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</si>
  <si>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</si>
  <si>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</si>
  <si>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</si>
  <si>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</si>
  <si>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</si>
  <si>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</si>
  <si>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</si>
  <si>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</si>
  <si>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</si>
  <si>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</si>
  <si>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</si>
  <si>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</si>
  <si>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</si>
  <si>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</si>
  <si>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</si>
  <si>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</si>
  <si>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</si>
  <si>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</si>
  <si>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</si>
  <si>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</si>
  <si>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</si>
  <si>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</si>
  <si>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</si>
  <si>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</si>
  <si>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</si>
  <si>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</si>
  <si>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</si>
  <si>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</si>
  <si>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</si>
  <si>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</si>
  <si>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</si>
  <si>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</si>
  <si>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</si>
  <si>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</si>
  <si>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</si>
  <si>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</si>
  <si>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</si>
  <si>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</si>
  <si>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</si>
  <si>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</si>
  <si>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</si>
  <si>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</si>
  <si>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</si>
  <si>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</si>
  <si>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</si>
  <si>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</si>
  <si>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</si>
  <si>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</si>
  <si>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</si>
  <si>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</si>
  <si>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</si>
  <si>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</si>
  <si>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</si>
  <si>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</si>
  <si>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</si>
  <si>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</si>
  <si>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</si>
  <si>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</si>
  <si>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</si>
  <si>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</si>
  <si>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</si>
  <si>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</si>
  <si>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</si>
  <si>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</si>
  <si>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</si>
  <si>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</si>
  <si>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</si>
  <si>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</si>
  <si>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</si>
  <si>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</si>
  <si>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</si>
  <si>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</si>
  <si>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</si>
  <si>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</si>
  <si>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</si>
  <si>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</si>
  <si>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</si>
  <si>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</si>
  <si>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</si>
  <si>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</si>
  <si>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</si>
  <si>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</si>
  <si>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</si>
  <si>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</si>
  <si>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</si>
  <si>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</si>
  <si>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</si>
  <si>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</si>
  <si>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</si>
  <si>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</si>
  <si>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</si>
  <si>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</si>
  <si>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</si>
  <si>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</si>
  <si>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</si>
  <si>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</si>
  <si>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</si>
  <si>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</si>
  <si>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</si>
  <si>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</si>
  <si>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</si>
  <si>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</si>
  <si>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</si>
  <si>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</si>
  <si>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</si>
  <si>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</si>
  <si>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</si>
  <si>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</si>
  <si>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</si>
  <si>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</si>
  <si>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</si>
  <si>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</si>
  <si>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</si>
  <si>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</si>
  <si>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</si>
  <si>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</si>
  <si>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</si>
  <si>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</si>
  <si>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</si>
  <si>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</si>
  <si>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</si>
  <si>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</si>
  <si>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</si>
  <si>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</si>
  <si>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</si>
  <si>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</si>
  <si>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</si>
  <si>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</si>
  <si>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</si>
  <si>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</si>
  <si>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</si>
  <si>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</si>
  <si>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</si>
  <si>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</si>
  <si>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</si>
  <si>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</si>
  <si>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</si>
  <si>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</si>
  <si>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</si>
  <si>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</si>
  <si>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</si>
  <si>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</si>
  <si>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</si>
  <si>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</si>
  <si>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</si>
  <si>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</si>
  <si>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</si>
  <si>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</si>
  <si>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</si>
  <si>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</si>
  <si>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</si>
  <si>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</si>
  <si>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</si>
  <si>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</si>
  <si>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</si>
  <si>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</si>
  <si>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</si>
  <si>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</si>
  <si>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</si>
  <si>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</si>
  <si>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</si>
  <si>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</si>
  <si>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</si>
  <si>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</si>
  <si>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</si>
  <si>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</si>
  <si>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</si>
  <si>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</si>
  <si>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</si>
  <si>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</si>
  <si>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</si>
  <si>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</si>
  <si>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</si>
  <si>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</si>
  <si>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</si>
  <si>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</si>
  <si>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</si>
  <si>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</si>
  <si>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</si>
  <si>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</si>
  <si>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</si>
  <si>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</si>
  <si>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</si>
  <si>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</si>
  <si>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</si>
  <si>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</si>
  <si>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</si>
  <si>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</si>
  <si>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</si>
  <si>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</si>
  <si>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</si>
  <si>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</si>
  <si>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</si>
  <si>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</si>
  <si>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</si>
  <si>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</si>
  <si>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</si>
  <si>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</si>
  <si>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</si>
  <si>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</si>
  <si>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</si>
  <si>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</si>
  <si>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</si>
  <si>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</si>
  <si>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</si>
  <si>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</si>
  <si>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</si>
  <si>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</si>
  <si>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</si>
  <si>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</si>
  <si>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</si>
  <si>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</si>
  <si>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</si>
  <si>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</si>
  <si>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</si>
  <si>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</si>
  <si>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</si>
  <si>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</si>
  <si>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</si>
  <si>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</si>
  <si>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</si>
  <si>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</si>
  <si>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</si>
  <si>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</si>
  <si>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</si>
  <si>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</si>
  <si>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</si>
  <si>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</si>
  <si>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</si>
  <si>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</si>
  <si>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</si>
  <si>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</si>
  <si>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</si>
  <si>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</si>
  <si>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</si>
  <si>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</si>
  <si>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</si>
  <si>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</si>
  <si>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</si>
  <si>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</si>
  <si>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</si>
  <si>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</si>
  <si>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</si>
  <si>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</si>
  <si>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</si>
  <si>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</si>
  <si>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</si>
  <si>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</si>
  <si>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</si>
  <si>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</si>
  <si>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</si>
  <si>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</si>
  <si>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</si>
  <si>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</si>
  <si>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</si>
  <si>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</si>
  <si>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</si>
  <si>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</si>
  <si>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</si>
  <si>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</si>
  <si>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</si>
  <si>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</si>
  <si>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</si>
  <si>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</si>
  <si>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</si>
  <si>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</si>
  <si>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</si>
  <si>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</si>
  <si>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</si>
  <si>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</si>
  <si>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</si>
  <si>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</si>
  <si>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</si>
  <si>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</si>
  <si>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</si>
  <si>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</si>
  <si>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</si>
  <si>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</si>
  <si>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</si>
  <si>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</si>
  <si>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</si>
  <si>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</si>
  <si>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</si>
  <si>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</si>
  <si>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</si>
  <si>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</si>
  <si>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</si>
  <si>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</si>
  <si>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</si>
  <si>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</si>
  <si>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</si>
  <si>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</si>
  <si>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</si>
  <si>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</si>
  <si>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</si>
  <si>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</si>
  <si>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</si>
  <si>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</si>
  <si>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</si>
  <si>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</si>
  <si>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</si>
  <si>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</si>
  <si>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</si>
  <si>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</si>
  <si>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</si>
  <si>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</si>
  <si>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</si>
  <si>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</si>
  <si>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</si>
  <si>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</si>
  <si>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</si>
  <si>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</si>
  <si>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</si>
  <si>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</si>
  <si>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</si>
  <si>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</si>
  <si>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</si>
  <si>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</si>
  <si>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</si>
  <si>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</si>
  <si>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</si>
  <si>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</si>
  <si>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</si>
  <si>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</si>
  <si>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</si>
  <si>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</si>
  <si>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</si>
  <si>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</si>
  <si>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</si>
  <si>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</si>
  <si>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</si>
  <si>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</si>
  <si>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</si>
  <si>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</si>
  <si>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</si>
  <si>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</si>
  <si>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</si>
  <si>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</si>
  <si>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</si>
  <si>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</si>
  <si>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</si>
  <si>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</si>
  <si>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</si>
  <si>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</si>
  <si>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</si>
  <si>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</si>
  <si>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</si>
  <si>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</si>
  <si>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</si>
  <si>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</si>
  <si>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</si>
  <si>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</si>
  <si>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</si>
  <si>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</si>
  <si>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</si>
  <si>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</si>
  <si>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</si>
  <si>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</si>
  <si>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</si>
  <si>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</si>
  <si>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</si>
  <si>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</si>
  <si>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</si>
  <si>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</si>
  <si>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</si>
  <si>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</si>
  <si>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</si>
  <si>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</si>
  <si>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</si>
  <si>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</si>
  <si>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</si>
  <si>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</si>
  <si>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</si>
  <si>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</si>
  <si>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</si>
  <si>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</si>
  <si>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</si>
  <si>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</si>
  <si>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</si>
  <si>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</si>
  <si>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</si>
  <si>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</si>
  <si>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</si>
  <si>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</si>
  <si>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</si>
  <si>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</si>
  <si>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</si>
  <si>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</si>
  <si>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</si>
  <si>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</si>
  <si>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</si>
  <si>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</si>
  <si>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</si>
  <si>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</si>
  <si>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</si>
  <si>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</si>
  <si>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</si>
  <si>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</si>
  <si>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</si>
  <si>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</si>
  <si>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</si>
  <si>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</si>
  <si>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</si>
  <si>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</si>
  <si>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</si>
  <si>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</si>
  <si>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</si>
  <si>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</si>
  <si>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</si>
  <si>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</si>
  <si>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</si>
  <si>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</si>
  <si>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</si>
  <si>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</si>
  <si>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</si>
  <si>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</si>
  <si>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</si>
  <si>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</si>
  <si>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</si>
  <si>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</si>
  <si>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</si>
  <si>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</si>
  <si>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</si>
  <si>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</si>
  <si>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</si>
  <si>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</si>
  <si>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</si>
  <si>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</si>
  <si>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</si>
  <si>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</si>
  <si>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</si>
  <si>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</si>
  <si>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</si>
  <si>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</si>
  <si>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</si>
  <si>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</si>
  <si>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</si>
  <si>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</si>
  <si>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</si>
  <si>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</si>
  <si>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</si>
  <si>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</si>
  <si>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</si>
  <si>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</si>
  <si>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</si>
  <si>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</si>
  <si>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</si>
  <si>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</si>
  <si>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</si>
  <si>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</si>
  <si>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</si>
  <si>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</si>
  <si>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</si>
  <si>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</si>
  <si>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</si>
  <si>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</si>
  <si>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</si>
  <si>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</si>
  <si>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</si>
  <si>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</si>
  <si>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</si>
  <si>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</si>
  <si>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</si>
  <si>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</si>
  <si>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</si>
  <si>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</si>
  <si>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</si>
  <si>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</si>
  <si>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</si>
  <si>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</si>
  <si>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</si>
  <si>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</si>
  <si>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</si>
  <si>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</si>
  <si>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</si>
  <si>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</si>
  <si>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</si>
  <si>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</si>
  <si>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</si>
  <si>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</si>
  <si>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</si>
  <si>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</si>
  <si>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</si>
  <si>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</si>
  <si>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</si>
  <si>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</si>
  <si>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</si>
  <si>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</si>
  <si>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</si>
  <si>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</si>
  <si>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</si>
  <si>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</si>
  <si>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</si>
  <si>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</si>
  <si>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</si>
  <si>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</si>
  <si>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</si>
  <si>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</si>
  <si>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</si>
  <si>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</si>
  <si>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</si>
  <si>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</si>
  <si>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</si>
  <si>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</si>
  <si>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</si>
  <si>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</si>
  <si>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</si>
  <si>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</si>
  <si>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</si>
  <si>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</si>
  <si>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</si>
  <si>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</si>
  <si>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</si>
  <si>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</si>
  <si>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</si>
  <si>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</si>
  <si>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</si>
  <si>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</si>
  <si>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</si>
  <si>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</si>
  <si>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</si>
  <si>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</si>
  <si>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</si>
  <si>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</si>
  <si>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</si>
  <si>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</si>
  <si>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</si>
  <si>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</si>
  <si>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</si>
  <si>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</si>
  <si>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</si>
  <si>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</si>
  <si>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</si>
  <si>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</si>
  <si>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</si>
  <si>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</si>
  <si>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</si>
  <si>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</si>
  <si>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</si>
  <si>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</si>
  <si>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</si>
  <si>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</si>
  <si>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</si>
  <si>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</si>
  <si>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</si>
  <si>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</si>
  <si>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</si>
  <si>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</si>
  <si>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</si>
  <si>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</si>
  <si>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</si>
  <si>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</si>
  <si>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</si>
  <si>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</si>
  <si>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</si>
  <si>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</si>
  <si>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</si>
  <si>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</si>
  <si>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</si>
  <si>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</si>
  <si>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</si>
  <si>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</si>
  <si>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</si>
  <si>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</si>
  <si>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</si>
  <si>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</si>
  <si>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</si>
  <si>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</si>
  <si>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</si>
  <si>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</si>
  <si>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</si>
  <si>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</si>
  <si>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</si>
  <si>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</si>
  <si>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</si>
  <si>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</si>
  <si>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</si>
  <si>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</si>
  <si>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</si>
  <si>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</si>
  <si>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</si>
  <si>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</si>
  <si>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</si>
  <si>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</si>
  <si>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</si>
  <si>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</si>
  <si>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</si>
  <si>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</si>
  <si>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</si>
  <si>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</si>
  <si>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</si>
  <si>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</si>
  <si>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</si>
  <si>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</si>
  <si>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</si>
  <si>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</si>
  <si>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</si>
  <si>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</si>
  <si>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</si>
  <si>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</si>
  <si>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</si>
  <si>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</si>
  <si>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</si>
  <si>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</si>
  <si>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</si>
  <si>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</si>
  <si>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</si>
  <si>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</si>
  <si>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</si>
  <si>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</si>
  <si>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</si>
  <si>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</si>
  <si>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</si>
  <si>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</si>
  <si>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</si>
  <si>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</si>
  <si>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</si>
  <si>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</si>
  <si>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</si>
  <si>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</si>
  <si>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</si>
  <si>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</si>
  <si>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</si>
  <si>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</si>
  <si>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</si>
  <si>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</si>
  <si>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</si>
  <si>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</si>
  <si>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</si>
  <si>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</si>
  <si>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</si>
  <si>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</si>
  <si>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</si>
  <si>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</si>
  <si>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</si>
  <si>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</si>
  <si>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</si>
  <si>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</si>
  <si>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</si>
  <si>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</si>
  <si>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</si>
  <si>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</si>
  <si>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</si>
  <si>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</si>
  <si>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</si>
  <si>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</si>
  <si>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</si>
  <si>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</si>
  <si>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</si>
  <si>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</si>
  <si>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</si>
  <si>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</si>
  <si>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</si>
  <si>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</si>
  <si>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</si>
  <si>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</si>
  <si>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</si>
  <si>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</si>
  <si>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</si>
  <si>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</si>
  <si>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</si>
  <si>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</si>
  <si>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</si>
  <si>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</si>
  <si>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</si>
  <si>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</si>
  <si>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</si>
  <si>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</si>
  <si>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</si>
  <si>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</si>
  <si>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</si>
  <si>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</si>
  <si>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</si>
  <si>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</si>
  <si>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</si>
  <si>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</si>
  <si>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</si>
  <si>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</si>
  <si>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</si>
  <si>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</si>
  <si>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</si>
  <si>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</si>
  <si>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</si>
  <si>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</si>
  <si>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</si>
  <si>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</si>
  <si>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</si>
  <si>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</si>
  <si>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</si>
  <si>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</si>
  <si>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</si>
  <si>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</si>
  <si>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</si>
  <si>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</si>
  <si>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</si>
  <si>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</si>
  <si>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</si>
  <si>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</si>
  <si>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</si>
  <si>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</si>
  <si>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</si>
  <si>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</si>
  <si>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</si>
  <si>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</si>
  <si>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</si>
  <si>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</si>
  <si>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</si>
  <si>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</si>
  <si>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</si>
  <si>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</si>
  <si>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</si>
  <si>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</si>
  <si>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</si>
  <si>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</si>
  <si>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</si>
  <si>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</si>
  <si>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</si>
  <si>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</si>
  <si>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</si>
  <si>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</si>
  <si>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</si>
  <si>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</si>
  <si>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</si>
  <si>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</si>
  <si>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</si>
  <si>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</si>
  <si>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</si>
  <si>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</si>
  <si>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</si>
  <si>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</si>
  <si>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</si>
  <si>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</si>
  <si>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</si>
  <si>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</si>
  <si>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</si>
  <si>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</si>
  <si>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</si>
  <si>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</si>
  <si>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</si>
  <si>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</si>
  <si>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</si>
  <si>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</si>
  <si>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</si>
  <si>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</si>
  <si>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</si>
  <si>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</si>
  <si>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</si>
  <si>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</si>
  <si>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</si>
  <si>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</si>
  <si>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</si>
  <si>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</si>
  <si>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</si>
  <si>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</si>
  <si>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</si>
  <si>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</si>
  <si>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</si>
  <si>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</si>
  <si>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</si>
  <si>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</si>
  <si>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</si>
  <si>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</si>
  <si>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</si>
  <si>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</si>
  <si>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</si>
  <si>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</si>
  <si>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</si>
  <si>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</si>
  <si>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</si>
  <si>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</si>
  <si>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</si>
  <si>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</si>
  <si>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</si>
  <si>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</si>
  <si>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</si>
  <si>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</si>
  <si>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</si>
  <si>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</si>
  <si>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</si>
  <si>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</si>
  <si>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</si>
  <si>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</si>
  <si>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</si>
  <si>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</si>
  <si>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</si>
  <si>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</si>
  <si>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</si>
  <si>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</si>
  <si>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</si>
  <si>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</si>
  <si>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</si>
  <si>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</si>
  <si>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</si>
  <si>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</si>
  <si>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</si>
  <si>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</si>
  <si>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</si>
  <si>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</si>
  <si>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</si>
  <si>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</si>
  <si>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</si>
  <si>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</si>
  <si>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</si>
  <si>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</si>
  <si>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</si>
  <si>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</si>
  <si>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</si>
  <si>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</si>
  <si>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</si>
  <si>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</si>
  <si>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</si>
  <si>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</si>
  <si>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</si>
  <si>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</si>
  <si>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</si>
  <si>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</si>
  <si>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</si>
  <si>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</si>
  <si>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</si>
  <si>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</si>
  <si>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</si>
  <si>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</si>
  <si>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</si>
  <si>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</si>
  <si>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</si>
  <si>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</si>
  <si>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</si>
  <si>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</si>
  <si>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</si>
  <si>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</si>
  <si>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</si>
  <si>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</si>
  <si>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</si>
  <si>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</si>
  <si>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</si>
  <si>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</si>
  <si>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</si>
  <si>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</si>
  <si>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</si>
  <si>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</si>
  <si>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</si>
  <si>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</si>
  <si>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</si>
  <si>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</si>
  <si>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</si>
  <si>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</si>
  <si>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</si>
  <si>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</si>
  <si>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</si>
  <si>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</si>
  <si>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</si>
  <si>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</si>
  <si>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</si>
  <si>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</si>
  <si>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</si>
  <si>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</si>
  <si>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</si>
  <si>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</si>
  <si>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</si>
  <si>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</si>
  <si>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</si>
  <si>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</si>
  <si>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</si>
  <si>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</si>
  <si>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</si>
  <si>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</si>
  <si>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</si>
  <si>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</si>
  <si>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</si>
  <si>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</si>
  <si>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</si>
  <si>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</si>
  <si>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</si>
  <si>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</si>
  <si>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</si>
  <si>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</si>
  <si>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</si>
  <si>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</si>
  <si>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</si>
  <si>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</si>
  <si>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</si>
  <si>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</si>
  <si>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</si>
  <si>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</si>
  <si>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</si>
  <si>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</si>
  <si>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</si>
  <si>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</si>
  <si>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</si>
  <si>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</si>
  <si>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</si>
  <si>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</si>
  <si>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</si>
  <si>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</si>
  <si>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</si>
  <si>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</si>
  <si>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</si>
  <si>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</si>
  <si>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</si>
  <si>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</si>
  <si>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</si>
  <si>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</si>
  <si>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</si>
  <si>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</si>
  <si>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</si>
  <si>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</si>
  <si>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</si>
  <si>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</si>
  <si>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</si>
  <si>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</si>
  <si>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</si>
  <si>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</si>
  <si>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</si>
  <si>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</si>
  <si>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</si>
  <si>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</si>
  <si>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</si>
  <si>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</si>
  <si>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</si>
  <si>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</si>
  <si>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</si>
  <si>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</si>
  <si>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</si>
  <si>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</si>
  <si>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</si>
  <si>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</si>
  <si>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</si>
  <si>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</si>
  <si>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</si>
  <si>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</si>
  <si>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</si>
  <si>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</si>
  <si>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</si>
  <si>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</si>
  <si>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</si>
  <si>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</si>
  <si>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</si>
  <si>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</si>
  <si>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</si>
  <si>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</si>
  <si>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</si>
  <si>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</si>
  <si>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</si>
  <si>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</si>
  <si>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</si>
  <si>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</si>
  <si>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</si>
  <si>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</si>
  <si>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</si>
  <si>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</si>
  <si>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</si>
  <si>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</si>
  <si>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</si>
  <si>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</si>
  <si>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</si>
  <si>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</si>
  <si>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</si>
  <si>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</si>
  <si>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</si>
  <si>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</si>
  <si>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</si>
  <si>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</si>
  <si>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</si>
  <si>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</si>
  <si>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</si>
  <si>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</si>
  <si>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</si>
  <si>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</si>
  <si>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</si>
  <si>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</si>
  <si>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</si>
  <si>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</si>
  <si>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</si>
  <si>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</si>
  <si>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</si>
  <si>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</si>
  <si>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</si>
  <si>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</si>
  <si>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</si>
  <si>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</si>
  <si>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</si>
  <si>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</si>
  <si>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</si>
  <si>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</si>
  <si>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</si>
  <si>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</si>
  <si>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</si>
  <si>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</si>
  <si>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</si>
  <si>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</si>
  <si>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</si>
  <si>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</si>
  <si>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</si>
  <si>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</si>
  <si>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</si>
  <si>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</si>
  <si>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</si>
  <si>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</si>
  <si>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</si>
  <si>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</si>
  <si>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</si>
  <si>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</si>
  <si>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</si>
  <si>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</si>
  <si>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</si>
  <si>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</si>
  <si>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</si>
  <si>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</si>
  <si>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</si>
  <si>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</si>
  <si>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</si>
  <si>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</si>
  <si>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</si>
  <si>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</si>
  <si>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</si>
  <si>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</si>
  <si>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</si>
  <si>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</si>
  <si>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</si>
  <si>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</si>
  <si>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</si>
  <si>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</si>
  <si>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</si>
  <si>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</si>
  <si>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</si>
  <si>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</si>
  <si>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</si>
  <si>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</si>
  <si>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</si>
  <si>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</si>
  <si>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</si>
  <si>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</si>
  <si>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</si>
  <si>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</si>
  <si>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</si>
  <si>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</si>
  <si>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</si>
  <si>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</si>
  <si>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</si>
  <si>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</si>
  <si>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</si>
  <si>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</si>
  <si>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</si>
  <si>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</si>
  <si>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</si>
  <si>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</si>
  <si>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</si>
  <si>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</si>
  <si>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</si>
  <si>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</si>
  <si>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</si>
  <si>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</si>
  <si>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</si>
  <si>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</si>
  <si>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</si>
  <si>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</si>
  <si>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</si>
  <si>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</si>
  <si>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</si>
  <si>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</si>
  <si>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</si>
  <si>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</si>
  <si>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</si>
  <si>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</si>
  <si>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</si>
  <si>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</si>
  <si>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</si>
  <si>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</si>
  <si>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</si>
  <si>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</si>
  <si>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</si>
  <si>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</si>
  <si>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</si>
  <si>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</si>
  <si>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</si>
  <si>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</si>
  <si>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</si>
  <si>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</si>
  <si>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</si>
  <si>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</si>
  <si>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</si>
  <si>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</si>
  <si>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</si>
  <si>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</si>
  <si>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</si>
  <si>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</si>
  <si>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</si>
  <si>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</si>
  <si>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</si>
  <si>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</si>
  <si>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</si>
  <si>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</si>
  <si>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</si>
  <si>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</si>
  <si>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</si>
  <si>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</si>
  <si>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</si>
  <si>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</si>
  <si>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</si>
  <si>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</si>
  <si>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</si>
  <si>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</si>
  <si>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</si>
  <si>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</si>
  <si>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</si>
  <si>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</si>
  <si>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</si>
  <si>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</si>
  <si>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</si>
  <si>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</si>
  <si>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</si>
  <si>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</si>
  <si>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</si>
  <si>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</si>
  <si>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</si>
  <si>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</si>
  <si>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</si>
  <si>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</si>
  <si>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</si>
  <si>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</si>
  <si>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</si>
  <si>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</si>
  <si>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</si>
  <si>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</si>
  <si>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</si>
  <si>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</si>
  <si>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</si>
  <si>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</si>
  <si>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</si>
  <si>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</si>
  <si>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</si>
  <si>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</si>
  <si>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</si>
  <si>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</si>
  <si>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</si>
  <si>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</si>
  <si>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</si>
  <si>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</si>
  <si>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</si>
  <si>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</si>
  <si>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</si>
  <si>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</si>
  <si>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</si>
  <si>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</si>
  <si>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</si>
  <si>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</si>
  <si>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</si>
  <si>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</si>
  <si>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</si>
  <si>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</si>
  <si>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</si>
  <si>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</si>
  <si>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</si>
  <si>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</si>
  <si>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</si>
  <si>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</si>
  <si>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</si>
  <si>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</si>
  <si>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</si>
  <si>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</si>
  <si>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</si>
  <si>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</si>
  <si>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</si>
  <si>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</si>
  <si>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</si>
  <si>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</si>
  <si>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</si>
  <si>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</si>
  <si>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</si>
  <si>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</si>
  <si>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</si>
  <si>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</si>
  <si>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</si>
  <si>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</si>
  <si>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</si>
  <si>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</si>
  <si>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</si>
  <si>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</si>
  <si>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</si>
  <si>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</si>
  <si>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</si>
  <si>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</si>
  <si>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</si>
  <si>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</si>
  <si>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</si>
  <si>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</si>
  <si>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</si>
  <si>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</si>
  <si>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</si>
  <si>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</si>
  <si>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</si>
  <si>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</si>
  <si>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</si>
  <si>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</si>
  <si>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</si>
  <si>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</si>
  <si>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</si>
  <si>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</si>
  <si>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</si>
  <si>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</si>
  <si>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</si>
  <si>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</si>
  <si>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</si>
  <si>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</si>
  <si>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</si>
  <si>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</si>
  <si>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</si>
  <si>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</si>
  <si>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</si>
  <si>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</si>
  <si>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</si>
  <si>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</si>
  <si>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</si>
  <si>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</si>
  <si>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</si>
  <si>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</si>
  <si>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</si>
  <si>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</si>
  <si>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</si>
  <si>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</si>
  <si>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</si>
  <si>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</si>
  <si>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</si>
  <si>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</si>
  <si>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</si>
  <si>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</si>
  <si>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</si>
  <si>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</si>
  <si>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</si>
  <si>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</si>
  <si>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</si>
  <si>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</si>
  <si>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</si>
  <si>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</si>
  <si>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</si>
  <si>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</si>
  <si>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</si>
  <si>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</si>
  <si>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</si>
  <si>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</si>
  <si>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</si>
  <si>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</si>
  <si>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</si>
  <si>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</si>
  <si>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</si>
  <si>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</si>
  <si>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</si>
  <si>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</si>
  <si>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</si>
  <si>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</si>
  <si>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</si>
  <si>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</si>
  <si>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</si>
  <si>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</si>
  <si>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</si>
  <si>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</si>
  <si>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</si>
  <si>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</si>
  <si>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</si>
  <si>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</si>
  <si>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</si>
  <si>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</si>
  <si>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</si>
  <si>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</si>
  <si>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</si>
  <si>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</si>
  <si>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</si>
  <si>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</si>
  <si>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</si>
  <si>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</si>
  <si>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</si>
  <si>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</si>
  <si>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</si>
  <si>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</si>
  <si>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</si>
  <si>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</si>
  <si>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</si>
  <si>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</si>
  <si>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</si>
  <si>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</si>
  <si>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</si>
  <si>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</si>
  <si>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</si>
  <si>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</si>
  <si>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</si>
  <si>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</si>
  <si>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</si>
  <si>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</si>
  <si>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</si>
  <si>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</si>
  <si>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</si>
  <si>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</si>
  <si>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</si>
  <si>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</si>
  <si>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</si>
  <si>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</si>
  <si>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</si>
  <si>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</si>
  <si>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</si>
  <si>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</si>
  <si>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</si>
  <si>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</si>
  <si>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</si>
  <si>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</si>
  <si>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</si>
  <si>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</si>
  <si>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</si>
  <si>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</si>
  <si>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</si>
  <si>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</si>
  <si>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</si>
  <si>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</si>
  <si>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</si>
  <si>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</si>
  <si>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</si>
  <si>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</si>
  <si>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</si>
  <si>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</si>
  <si>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</si>
  <si>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</si>
  <si>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</si>
  <si>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</si>
  <si>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</si>
  <si>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</si>
  <si>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</si>
  <si>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</si>
  <si>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</si>
  <si>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</si>
  <si>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</si>
  <si>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</si>
  <si>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</si>
  <si>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</si>
  <si>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</si>
  <si>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</si>
  <si>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</si>
  <si>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</si>
  <si>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</si>
  <si>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</si>
  <si>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</si>
  <si>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</si>
  <si>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</si>
  <si>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</si>
  <si>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</si>
  <si>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</si>
  <si>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</si>
  <si>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</si>
  <si>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</si>
  <si>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</si>
  <si>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</si>
  <si>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</si>
  <si>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</si>
  <si>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</si>
  <si>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</si>
  <si>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</si>
  <si>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</si>
  <si>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</si>
  <si>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</si>
  <si>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</si>
  <si>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</si>
  <si>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</si>
  <si>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</si>
  <si>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</si>
  <si>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</si>
  <si>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</si>
  <si>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</si>
  <si>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</si>
  <si>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</si>
  <si>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</si>
  <si>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</si>
  <si>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</si>
  <si>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</si>
  <si>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</si>
  <si>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</si>
  <si>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</si>
  <si>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</si>
  <si>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</si>
  <si>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</si>
  <si>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</si>
  <si>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</si>
  <si>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</si>
  <si>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</si>
  <si>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</si>
  <si>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</si>
  <si>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</si>
  <si>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</si>
  <si>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</si>
  <si>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</si>
  <si>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</si>
  <si>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</si>
  <si>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</si>
  <si>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</si>
  <si>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</si>
  <si>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</si>
  <si>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</si>
  <si>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</si>
  <si>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</si>
  <si>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</si>
  <si>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</si>
  <si>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</si>
  <si>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</si>
  <si>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</si>
  <si>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</si>
  <si>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</si>
  <si>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</si>
  <si>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</si>
  <si>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</si>
  <si>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</si>
  <si>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</si>
  <si>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</si>
  <si>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</si>
  <si>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</si>
  <si>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</si>
  <si>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</si>
  <si>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</si>
  <si>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</si>
  <si>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</si>
  <si>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</si>
  <si>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</si>
  <si>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</si>
  <si>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</si>
  <si>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</si>
  <si>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</si>
  <si>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</si>
  <si>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</si>
  <si>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</si>
  <si>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</si>
  <si>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</si>
  <si>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</si>
  <si>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</si>
  <si>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</si>
  <si>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</si>
  <si>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</si>
  <si>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</si>
  <si>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</si>
  <si>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</si>
  <si>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</si>
  <si>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</si>
  <si>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</si>
  <si>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</si>
  <si>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</si>
  <si>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</si>
  <si>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</si>
  <si>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</si>
  <si>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</si>
  <si>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</si>
  <si>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</si>
  <si>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</si>
  <si>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</si>
  <si>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</si>
  <si>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</si>
  <si>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</si>
  <si>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</si>
  <si>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</si>
  <si>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</si>
  <si>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</si>
  <si>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</si>
  <si>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</si>
  <si>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</si>
  <si>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</si>
  <si>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</si>
  <si>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</si>
  <si>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</si>
  <si>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</si>
  <si>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</si>
  <si>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</si>
  <si>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</si>
  <si>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</si>
  <si>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</si>
  <si>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</si>
  <si>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</si>
  <si>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</si>
  <si>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</si>
  <si>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</si>
  <si>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</si>
  <si>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</si>
  <si>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</si>
  <si>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</si>
  <si>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</si>
  <si>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</si>
  <si>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</si>
  <si>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</si>
  <si>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</si>
  <si>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</si>
  <si>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</si>
  <si>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</si>
  <si>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</si>
  <si>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</si>
  <si>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</si>
  <si>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</si>
  <si>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</si>
  <si>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</si>
  <si>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</si>
  <si>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</si>
  <si>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</si>
  <si>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</si>
  <si>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</si>
  <si>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</si>
  <si>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</si>
  <si>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</si>
  <si>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</si>
  <si>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</si>
  <si>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</si>
  <si>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</si>
  <si>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</si>
  <si>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</si>
  <si>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</si>
  <si>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</si>
  <si>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</si>
  <si>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</si>
  <si>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</si>
  <si>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</si>
  <si>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</si>
  <si>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</si>
  <si>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</si>
  <si>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</si>
  <si>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</si>
  <si>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</si>
  <si>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</si>
  <si>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</si>
  <si>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</si>
  <si>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</si>
  <si>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</si>
  <si>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</si>
  <si>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</si>
  <si>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</si>
  <si>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</si>
  <si>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</si>
  <si>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</si>
  <si>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</si>
  <si>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</si>
  <si>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</si>
  <si>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</si>
  <si>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</si>
  <si>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</si>
  <si>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</si>
  <si>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</si>
  <si>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</si>
  <si>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</si>
  <si>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</si>
  <si>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</si>
  <si>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</si>
  <si>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</si>
  <si>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</si>
  <si>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</si>
  <si>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</si>
  <si>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</si>
  <si>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</si>
  <si>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</si>
  <si>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</si>
  <si>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</si>
  <si>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</si>
  <si>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</si>
  <si>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</si>
  <si>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</si>
  <si>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</si>
  <si>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</si>
  <si>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</si>
  <si>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</si>
  <si>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</si>
  <si>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</si>
  <si>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</si>
  <si>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</si>
  <si>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</si>
  <si>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</si>
  <si>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</si>
  <si>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</si>
  <si>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</si>
  <si>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</si>
  <si>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</si>
  <si>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</si>
  <si>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</si>
  <si>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</si>
  <si>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</si>
  <si>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</si>
  <si>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</si>
  <si>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</si>
  <si>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</si>
  <si>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</si>
  <si>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</si>
  <si>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</si>
  <si>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</si>
  <si>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</si>
  <si>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</si>
  <si>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</si>
  <si>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</si>
  <si>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</si>
  <si>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</si>
  <si>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</si>
  <si>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</si>
  <si>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</si>
  <si>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</si>
  <si>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</si>
  <si>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</si>
  <si>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</si>
  <si>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</si>
  <si>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</si>
  <si>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</si>
  <si>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</si>
  <si>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</si>
  <si>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</si>
  <si>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</si>
  <si>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</si>
  <si>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</si>
  <si>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</si>
  <si>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</si>
  <si>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</si>
  <si>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</si>
  <si>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</si>
  <si>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</si>
  <si>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</si>
  <si>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</si>
  <si>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</si>
  <si>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</si>
  <si>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</si>
  <si>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</si>
  <si>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</si>
  <si>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</si>
  <si>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</si>
  <si>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</si>
  <si>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</si>
  <si>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</si>
  <si>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</si>
  <si>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</si>
  <si>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</si>
  <si>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</si>
  <si>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</si>
  <si>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</si>
  <si>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</si>
  <si>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</si>
  <si>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</si>
  <si>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</si>
  <si>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</si>
  <si>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</si>
  <si>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</si>
  <si>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</si>
  <si>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</si>
  <si>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</si>
  <si>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</si>
  <si>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</si>
  <si>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</si>
  <si>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</si>
  <si>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</si>
  <si>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</si>
  <si>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</si>
  <si>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</si>
  <si>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</si>
  <si>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</si>
  <si>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</si>
  <si>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</si>
  <si>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</si>
  <si>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</si>
  <si>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</si>
  <si>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</si>
  <si>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</si>
  <si>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</si>
  <si>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</si>
  <si>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</si>
  <si>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</si>
  <si>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</si>
  <si>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</si>
  <si>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</si>
  <si>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</si>
  <si>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</si>
  <si>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</si>
  <si>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</si>
  <si>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</si>
  <si>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</si>
  <si>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</si>
  <si>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</si>
  <si>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</si>
  <si>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</si>
  <si>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</si>
  <si>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</si>
  <si>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</si>
  <si>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</si>
  <si>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</si>
  <si>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</si>
  <si>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</si>
  <si>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</si>
  <si>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</si>
  <si>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</si>
  <si>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</si>
  <si>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</si>
  <si>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</si>
  <si>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</si>
  <si>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</si>
  <si>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</si>
  <si>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</si>
  <si>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</si>
  <si>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</si>
  <si>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</si>
  <si>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</si>
  <si>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</si>
  <si>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</si>
  <si>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</si>
  <si>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</si>
  <si>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</si>
  <si>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</si>
  <si>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</si>
  <si>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</si>
  <si>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</si>
  <si>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</si>
  <si>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</si>
  <si>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</si>
  <si>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</si>
  <si>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</si>
  <si>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</si>
  <si>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</si>
  <si>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</si>
  <si>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</si>
  <si>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</si>
  <si>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</si>
  <si>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</si>
  <si>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</si>
  <si>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</si>
  <si>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</si>
  <si>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</si>
  <si>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</si>
  <si>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</si>
  <si>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</si>
  <si>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</si>
  <si>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</si>
  <si>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</si>
  <si>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</si>
  <si>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</si>
  <si>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</si>
  <si>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</si>
  <si>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</si>
  <si>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</si>
  <si>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</si>
  <si>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</si>
  <si>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</si>
  <si>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</si>
  <si>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</si>
  <si>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</si>
  <si>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</si>
  <si>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</si>
  <si>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</si>
  <si>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</si>
  <si>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</si>
  <si>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</si>
  <si>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</si>
  <si>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</si>
  <si>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</si>
  <si>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</si>
  <si>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</si>
  <si>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</si>
  <si>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</si>
  <si>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</si>
  <si>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</si>
  <si>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</si>
  <si>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</si>
  <si>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</si>
  <si>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</si>
  <si>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</si>
  <si>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</si>
  <si>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</si>
  <si>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</si>
  <si>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</si>
  <si>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</si>
  <si>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</si>
  <si>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</si>
  <si>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</si>
  <si>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</si>
  <si>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</si>
  <si>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</si>
  <si>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</si>
  <si>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</si>
  <si>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</si>
  <si>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</si>
  <si>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</si>
  <si>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</si>
  <si>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</si>
  <si>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</si>
  <si>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</si>
  <si>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</si>
  <si>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</si>
  <si>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</si>
  <si>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</si>
  <si>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</si>
  <si>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</si>
  <si>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</si>
  <si>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</si>
  <si>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</si>
  <si>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</si>
  <si>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</si>
  <si>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</si>
  <si>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</si>
  <si>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</si>
  <si>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</si>
  <si>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</si>
  <si>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</si>
  <si>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</si>
  <si>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</si>
  <si>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</si>
  <si>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</si>
  <si>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</si>
  <si>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</si>
  <si>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</si>
  <si>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</si>
  <si>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</si>
  <si>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</si>
  <si>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</si>
  <si>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</si>
  <si>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</si>
  <si>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</si>
  <si>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</si>
  <si>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</si>
  <si>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</si>
  <si>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</si>
  <si>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</si>
  <si>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</si>
  <si>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</si>
  <si>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</si>
  <si>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</si>
  <si>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</si>
  <si>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</si>
  <si>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</si>
  <si>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</si>
  <si>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</si>
  <si>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</si>
  <si>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</si>
  <si>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</si>
  <si>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</si>
  <si>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</si>
  <si>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</si>
  <si>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</si>
  <si>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</si>
  <si>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</si>
  <si>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</si>
  <si>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</si>
  <si>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</si>
  <si>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</si>
  <si>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</si>
  <si>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</si>
  <si>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</si>
  <si>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</si>
  <si>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</si>
  <si>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</si>
  <si>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</si>
  <si>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</si>
  <si>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</si>
  <si>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</si>
  <si>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</si>
  <si>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</si>
  <si>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</si>
  <si>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</si>
  <si>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</si>
  <si>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</si>
  <si>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</si>
  <si>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</si>
  <si>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</si>
  <si>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</si>
  <si>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</si>
  <si>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</si>
  <si>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</si>
  <si>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</si>
  <si>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</si>
  <si>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</si>
  <si>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</si>
  <si>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</si>
  <si>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</si>
  <si>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</si>
  <si>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</si>
  <si>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</si>
  <si>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</si>
  <si>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</si>
  <si>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</si>
  <si>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</si>
  <si>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</si>
  <si>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</si>
  <si>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</si>
  <si>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</si>
  <si>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</si>
  <si>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</si>
  <si>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</si>
  <si>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</si>
  <si>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</si>
  <si>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</si>
  <si>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</si>
  <si>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</si>
  <si>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</si>
  <si>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</si>
  <si>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</si>
  <si>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</si>
  <si>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</si>
  <si>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</si>
  <si>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</si>
  <si>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</si>
  <si>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</si>
  <si>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</si>
  <si>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</si>
  <si>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</si>
  <si>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</si>
  <si>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</si>
  <si>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</si>
  <si>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</si>
  <si>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</si>
  <si>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</si>
  <si>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</si>
  <si>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</si>
  <si>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</si>
  <si>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</si>
  <si>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</si>
  <si>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</si>
  <si>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</si>
  <si>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</si>
  <si>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</si>
  <si>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</si>
  <si>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</si>
  <si>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</si>
  <si>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</si>
  <si>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</si>
  <si>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</si>
  <si>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</si>
  <si>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</si>
  <si>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</si>
  <si>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</si>
  <si>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</si>
  <si>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</si>
  <si>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</si>
  <si>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</si>
  <si>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</si>
  <si>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</si>
  <si>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</si>
  <si>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</si>
  <si>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</si>
  <si>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</si>
  <si>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</si>
  <si>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</si>
  <si>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</si>
  <si>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</si>
  <si>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</si>
  <si>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</si>
  <si>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</si>
  <si>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</si>
  <si>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</si>
  <si>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</si>
  <si>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</si>
  <si>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</si>
  <si>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</si>
  <si>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</si>
  <si>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</si>
  <si>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</si>
  <si>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</si>
  <si>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</si>
  <si>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</si>
  <si>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</si>
  <si>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</si>
  <si>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</si>
  <si>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</si>
  <si>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</si>
  <si>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</si>
  <si>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</si>
  <si>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</si>
  <si>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</si>
  <si>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</si>
  <si>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</si>
  <si>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</si>
  <si>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</si>
  <si>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</si>
  <si>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</si>
  <si>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</si>
  <si>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</si>
  <si>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</si>
  <si>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</si>
  <si>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</si>
  <si>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</si>
  <si>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</si>
  <si>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</si>
  <si>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</si>
  <si>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</si>
  <si>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</si>
  <si>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</si>
  <si>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</si>
  <si>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</si>
  <si>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</si>
  <si>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</si>
  <si>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</si>
  <si>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</si>
  <si>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</si>
  <si>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</si>
  <si>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</si>
  <si>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</si>
  <si>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</si>
  <si>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</si>
  <si>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</si>
  <si>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</si>
  <si>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</si>
  <si>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</si>
  <si>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</si>
  <si>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</si>
  <si>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</si>
  <si>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</si>
  <si>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</si>
  <si>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</si>
  <si>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</si>
  <si>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</si>
  <si>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</si>
  <si>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</si>
  <si>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</si>
  <si>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</si>
  <si>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</si>
  <si>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</si>
  <si>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</si>
  <si>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</si>
  <si>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</si>
  <si>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</si>
  <si>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</si>
  <si>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</si>
  <si>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</si>
  <si>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</si>
  <si>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</si>
  <si>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</si>
  <si>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</si>
  <si>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</si>
  <si>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</si>
  <si>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</si>
  <si>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</si>
  <si>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</si>
  <si>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</si>
  <si>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</si>
  <si>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</si>
  <si>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</si>
  <si>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</si>
  <si>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</si>
  <si>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</si>
  <si>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</si>
  <si>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</si>
  <si>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</si>
  <si>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</si>
  <si>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</si>
  <si>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</si>
  <si>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</si>
  <si>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</si>
  <si>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</si>
  <si>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</si>
  <si>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</si>
  <si>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</si>
  <si>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</si>
  <si>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</si>
  <si>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</si>
  <si>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</si>
  <si>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</si>
  <si>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</si>
  <si>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</si>
  <si>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</si>
  <si>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</si>
  <si>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</si>
  <si>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</si>
  <si>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</si>
  <si>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</si>
  <si>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</si>
  <si>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</si>
  <si>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</si>
  <si>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</si>
  <si>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</si>
  <si>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</si>
  <si>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</si>
  <si>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</si>
  <si>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</si>
  <si>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</si>
  <si>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</si>
  <si>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</si>
  <si>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</si>
  <si>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</si>
  <si>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</si>
  <si>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</si>
  <si>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</si>
  <si>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</si>
  <si>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</si>
  <si>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</si>
  <si>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</si>
  <si>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</si>
  <si>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</si>
  <si>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</si>
  <si>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</si>
  <si>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</si>
  <si>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</si>
  <si>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</si>
  <si>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</si>
  <si>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</si>
  <si>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</si>
  <si>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</si>
  <si>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</si>
  <si>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</si>
  <si>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</si>
  <si>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</si>
  <si>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</si>
  <si>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</si>
  <si>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</si>
  <si>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</si>
  <si>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</si>
  <si>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</si>
  <si>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</si>
  <si>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</si>
  <si>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</si>
  <si>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</si>
  <si>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</si>
  <si>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</si>
  <si>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</si>
  <si>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</si>
  <si>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</si>
  <si>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</si>
  <si>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</si>
  <si>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</si>
  <si>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</si>
  <si>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</si>
  <si>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</si>
  <si>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</si>
  <si>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</si>
  <si>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</si>
  <si>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</si>
  <si>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</si>
  <si>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</si>
  <si>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</si>
  <si>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</si>
  <si>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</si>
  <si>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</si>
  <si>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</si>
  <si>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</si>
  <si>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</si>
  <si>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</si>
  <si>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</si>
  <si>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</si>
  <si>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</si>
  <si>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</si>
  <si>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</si>
  <si>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</si>
  <si>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</si>
  <si>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</si>
  <si>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</si>
  <si>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</si>
  <si>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</si>
  <si>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</si>
  <si>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</si>
  <si>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</si>
  <si>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</si>
  <si>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</si>
  <si>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</si>
  <si>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</si>
  <si>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</si>
  <si>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</si>
  <si>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</si>
  <si>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</si>
  <si>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</si>
  <si>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</si>
  <si>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</si>
  <si>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</si>
  <si>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</si>
  <si>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</si>
  <si>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</si>
  <si>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</si>
  <si>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</si>
  <si>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</si>
  <si>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</si>
  <si>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</si>
  <si>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</si>
  <si>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</si>
  <si>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</si>
  <si>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</si>
  <si>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</si>
  <si>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</si>
  <si>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</si>
  <si>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</si>
  <si>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</si>
  <si>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</si>
  <si>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</si>
  <si>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</si>
  <si>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</si>
  <si>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</si>
  <si>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</si>
  <si>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</si>
  <si>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</si>
  <si>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</si>
  <si>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</si>
  <si>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</si>
  <si>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</si>
  <si>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</si>
  <si>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</si>
  <si>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</si>
  <si>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</si>
  <si>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</si>
  <si>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</si>
  <si>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</si>
  <si>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</si>
  <si>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</si>
  <si>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</si>
  <si>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</si>
  <si>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</si>
  <si>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</si>
  <si>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</si>
  <si>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</si>
  <si>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</si>
  <si>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</si>
  <si>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</si>
  <si>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</si>
  <si>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</si>
  <si>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</si>
  <si>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</si>
  <si>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</si>
  <si>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</si>
  <si>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</si>
  <si>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</si>
  <si>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</si>
  <si>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</si>
  <si>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</si>
  <si>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</si>
  <si>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</si>
  <si>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</si>
  <si>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</si>
  <si>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</si>
  <si>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</si>
  <si>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</si>
  <si>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</si>
  <si>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</si>
  <si>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</si>
  <si>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</si>
  <si>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</si>
  <si>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</si>
  <si>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</si>
  <si>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</si>
  <si>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</si>
  <si>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</si>
  <si>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</si>
  <si>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</si>
  <si>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</si>
  <si>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</si>
  <si>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</si>
  <si>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</si>
  <si>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</si>
  <si>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</si>
  <si>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</si>
  <si>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</si>
  <si>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</si>
  <si>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</si>
  <si>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</si>
  <si>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</si>
  <si>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</si>
  <si>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</si>
  <si>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</si>
  <si>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</si>
  <si>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</si>
  <si>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</si>
  <si>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</si>
  <si>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</si>
  <si>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</si>
  <si>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</si>
  <si>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</si>
  <si>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</si>
  <si>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</si>
  <si>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</si>
  <si>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</si>
  <si>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</si>
  <si>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</si>
  <si>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</si>
  <si>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</si>
  <si>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</si>
  <si>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</si>
  <si>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</si>
  <si>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</si>
  <si>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</si>
  <si>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</si>
  <si>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</si>
  <si>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</si>
  <si>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</si>
  <si>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</si>
  <si>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</si>
  <si>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</si>
  <si>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</si>
  <si>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</si>
  <si>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</si>
  <si>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</si>
  <si>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</si>
  <si>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</si>
  <si>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</si>
  <si>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</si>
  <si>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</si>
  <si>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</si>
  <si>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</si>
  <si>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</si>
  <si>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</si>
  <si>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</si>
  <si>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</si>
  <si>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</si>
  <si>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</si>
  <si>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</si>
  <si>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</si>
  <si>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</si>
  <si>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</si>
  <si>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</si>
  <si>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</si>
  <si>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</si>
  <si>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</si>
  <si>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</si>
  <si>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</si>
  <si>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</si>
  <si>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</si>
  <si>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</si>
  <si>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</si>
  <si>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</si>
  <si>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</si>
  <si>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</si>
  <si>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</si>
  <si>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</si>
  <si>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</si>
  <si>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</si>
  <si>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</si>
  <si>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</si>
  <si>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</si>
  <si>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</si>
  <si>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</si>
  <si>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</si>
  <si>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</si>
  <si>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</si>
  <si>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</si>
  <si>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</si>
  <si>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</si>
  <si>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</si>
  <si>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</si>
  <si>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</si>
  <si>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</si>
  <si>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</si>
  <si>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</si>
  <si>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</si>
  <si>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</si>
  <si>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</si>
  <si>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</si>
  <si>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</si>
  <si>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</si>
  <si>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</si>
  <si>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</si>
  <si>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</si>
  <si>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</si>
  <si>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</si>
  <si>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</si>
  <si>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</si>
  <si>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</si>
  <si>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</si>
  <si>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</si>
  <si>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</si>
  <si>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</si>
  <si>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</si>
  <si>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</si>
  <si>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</si>
  <si>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</si>
  <si>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</si>
  <si>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</si>
  <si>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</si>
  <si>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</si>
  <si>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</si>
  <si>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</si>
  <si>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</si>
  <si>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</si>
  <si>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</si>
  <si>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</si>
  <si>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</si>
  <si>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</si>
  <si>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</si>
  <si>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</si>
  <si>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</si>
  <si>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</si>
  <si>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</si>
  <si>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</si>
  <si>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</si>
  <si>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</si>
  <si>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</si>
  <si>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</si>
  <si>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</si>
  <si>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</si>
  <si>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</si>
  <si>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</si>
  <si>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</si>
  <si>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</si>
  <si>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</si>
  <si>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</si>
  <si>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</si>
  <si>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</si>
  <si>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</si>
  <si>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</si>
  <si>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</si>
  <si>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</si>
  <si>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</si>
  <si>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</si>
  <si>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</si>
  <si>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</si>
  <si>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</si>
  <si>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</si>
  <si>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</si>
  <si>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</si>
  <si>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</si>
  <si>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</si>
  <si>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</si>
  <si>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</si>
  <si>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</si>
  <si>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</si>
  <si>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</si>
  <si>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</si>
  <si>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</si>
  <si>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</si>
  <si>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</si>
  <si>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</si>
  <si>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</si>
  <si>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</si>
  <si>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</si>
  <si>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</si>
  <si>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</si>
  <si>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</si>
  <si>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</si>
  <si>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</si>
  <si>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</si>
  <si>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</si>
  <si>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</si>
  <si>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</si>
  <si>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</si>
  <si>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</si>
  <si>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</si>
  <si>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</si>
  <si>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</si>
  <si>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</si>
  <si>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</si>
  <si>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</si>
  <si>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</si>
  <si>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</si>
  <si>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</si>
  <si>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</si>
  <si>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</si>
  <si>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</si>
  <si>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</si>
  <si>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</si>
  <si>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</si>
  <si>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</si>
  <si>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</si>
  <si>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</si>
  <si>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</si>
  <si>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</si>
  <si>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</si>
  <si>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</si>
  <si>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</si>
  <si>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</si>
  <si>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</si>
  <si>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</si>
  <si>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</si>
  <si>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</si>
  <si>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</si>
  <si>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</si>
  <si>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</si>
  <si>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</si>
  <si>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</si>
  <si>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</si>
  <si>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</si>
  <si>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</si>
  <si>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</si>
  <si>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</si>
  <si>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</si>
  <si>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</si>
  <si>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</si>
  <si>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</si>
  <si>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</si>
  <si>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</si>
  <si>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</si>
  <si>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</si>
  <si>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</si>
  <si>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</si>
  <si>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</si>
  <si>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</si>
  <si>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</si>
  <si>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</si>
  <si>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</si>
  <si>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</si>
  <si>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</si>
  <si>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</si>
  <si>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</si>
  <si>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</si>
  <si>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</si>
  <si>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</si>
  <si>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</si>
  <si>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</si>
  <si>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</si>
  <si>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</si>
  <si>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</si>
  <si>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</si>
  <si>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</si>
  <si>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</si>
  <si>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</si>
  <si>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</si>
  <si>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</si>
  <si>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</si>
  <si>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</si>
  <si>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</si>
  <si>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</si>
  <si>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</si>
  <si>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</si>
  <si>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</si>
  <si>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</si>
  <si>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</si>
  <si>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</si>
  <si>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</si>
  <si>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</si>
  <si>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</si>
  <si>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</si>
  <si>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</si>
  <si>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</si>
  <si>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</si>
  <si>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</si>
  <si>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</si>
  <si>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</si>
  <si>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</si>
  <si>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</si>
  <si>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</si>
  <si>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</si>
  <si>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</si>
  <si>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</si>
  <si>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</si>
  <si>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</si>
  <si>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</si>
  <si>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</si>
  <si>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</si>
  <si>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</si>
  <si>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</si>
  <si>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</si>
  <si>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</si>
  <si>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</si>
  <si>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</si>
  <si>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</si>
  <si>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</si>
  <si>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</si>
  <si>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</si>
  <si>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</si>
  <si>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</si>
  <si>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</si>
  <si>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</si>
  <si>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</si>
  <si>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</si>
  <si>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</si>
  <si>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</si>
  <si>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</si>
  <si>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</si>
  <si>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</si>
  <si>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</si>
  <si>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</si>
  <si>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</si>
  <si>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</si>
  <si>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</si>
  <si>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</si>
  <si>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</si>
  <si>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</si>
  <si>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</si>
  <si>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</si>
  <si>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</si>
  <si>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</si>
  <si>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</si>
  <si>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</si>
  <si>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</si>
  <si>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</si>
  <si>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</si>
  <si>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</si>
  <si>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</si>
  <si>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</si>
  <si>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</si>
  <si>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</si>
  <si>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</si>
  <si>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</si>
  <si>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</si>
  <si>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</si>
  <si>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</si>
  <si>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</si>
  <si>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</si>
  <si>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</si>
  <si>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</si>
  <si>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</si>
  <si>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</si>
  <si>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</si>
  <si>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</si>
  <si>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</si>
  <si>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</si>
  <si>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</si>
  <si>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</si>
  <si>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</si>
  <si>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</si>
  <si>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</si>
  <si>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</si>
  <si>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</si>
  <si>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</si>
  <si>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</si>
  <si>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</si>
  <si>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</si>
  <si>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</si>
  <si>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</si>
  <si>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</si>
  <si>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</si>
  <si>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</si>
  <si>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</si>
  <si>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</si>
  <si>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</si>
  <si>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</si>
  <si>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</si>
  <si>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</si>
  <si>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</si>
  <si>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</si>
  <si>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</si>
  <si>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</si>
  <si>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</si>
  <si>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</si>
  <si>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</si>
  <si>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</si>
  <si>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</si>
  <si>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</si>
  <si>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</si>
  <si>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</si>
  <si>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</si>
  <si>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</si>
  <si>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</si>
  <si>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</si>
  <si>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</si>
  <si>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</si>
  <si>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</si>
  <si>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</si>
  <si>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</si>
  <si>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</si>
  <si>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</si>
  <si>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</si>
  <si>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</si>
  <si>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</si>
  <si>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</si>
  <si>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</si>
  <si>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</si>
  <si>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</si>
  <si>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</si>
  <si>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</si>
  <si>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</si>
  <si>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</si>
  <si>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</si>
  <si>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</si>
  <si>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</si>
  <si>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</si>
  <si>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</si>
  <si>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</si>
  <si>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</si>
  <si>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</si>
  <si>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</si>
  <si>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</si>
  <si>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</si>
  <si>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</si>
  <si>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</si>
  <si>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</si>
  <si>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</si>
  <si>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</si>
  <si>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</si>
  <si>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</si>
  <si>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</si>
  <si>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</si>
  <si>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</si>
  <si>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</si>
  <si>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</si>
  <si>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</si>
  <si>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</si>
  <si>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</si>
  <si>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</si>
  <si>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</si>
  <si>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</si>
  <si>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</si>
  <si>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</si>
  <si>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</si>
  <si>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</si>
  <si>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</si>
  <si>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</si>
  <si>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</si>
  <si>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</si>
  <si>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</si>
  <si>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</si>
  <si>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</si>
  <si>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</si>
  <si>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</si>
  <si>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</si>
  <si>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</si>
  <si>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</si>
  <si>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</si>
  <si>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</si>
  <si>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</si>
  <si>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</si>
  <si>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</si>
  <si>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</si>
  <si>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</si>
  <si>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</si>
  <si>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</si>
  <si>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</si>
  <si>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</si>
  <si>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</si>
  <si>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</si>
  <si>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</si>
  <si>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</si>
  <si>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</si>
  <si>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</si>
  <si>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</si>
  <si>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</si>
  <si>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</si>
  <si>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</si>
  <si>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</si>
  <si>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</si>
  <si>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</si>
  <si>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</si>
  <si>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</si>
  <si>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</si>
  <si>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</si>
  <si>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</si>
  <si>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</si>
  <si>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</si>
  <si>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</si>
  <si>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</si>
  <si>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</si>
  <si>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</si>
  <si>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</si>
  <si>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</si>
  <si>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</si>
  <si>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</si>
  <si>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</si>
  <si>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</si>
  <si>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</si>
  <si>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</si>
  <si>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</si>
  <si>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</si>
  <si>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</si>
  <si>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</si>
  <si>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</si>
  <si>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</si>
  <si>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</si>
  <si>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</si>
  <si>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</si>
  <si>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</si>
  <si>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</si>
  <si>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</si>
  <si>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</si>
  <si>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</si>
  <si>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</si>
  <si>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</si>
  <si>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</si>
  <si>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</si>
  <si>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</si>
  <si>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</si>
  <si>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</si>
  <si>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</si>
  <si>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</si>
  <si>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</si>
  <si>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</si>
  <si>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</si>
  <si>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</si>
  <si>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</si>
  <si>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</si>
  <si>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</si>
  <si>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</si>
  <si>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</si>
  <si>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</si>
  <si>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</si>
  <si>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</si>
  <si>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</si>
  <si>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</si>
  <si>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</si>
  <si>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</si>
  <si>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</si>
  <si>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</si>
  <si>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</si>
  <si>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</si>
  <si>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</si>
  <si>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</si>
  <si>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</si>
  <si>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</si>
  <si>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</si>
  <si>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</si>
  <si>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</si>
  <si>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</si>
  <si>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</si>
  <si>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</si>
  <si>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</si>
  <si>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</si>
  <si>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</si>
  <si>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</si>
  <si>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</si>
  <si>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</si>
  <si>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</si>
  <si>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</si>
  <si>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</si>
  <si>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</si>
  <si>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</si>
  <si>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</si>
  <si>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</si>
  <si>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</si>
  <si>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</si>
  <si>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</si>
  <si>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</si>
  <si>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</si>
  <si>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</si>
  <si>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</si>
  <si>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</si>
  <si>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</si>
  <si>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</si>
  <si>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</si>
  <si>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</si>
  <si>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</si>
  <si>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</si>
  <si>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</si>
  <si>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</si>
  <si>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</si>
  <si>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</si>
  <si>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</si>
  <si>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</si>
  <si>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</si>
  <si>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</si>
  <si>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</si>
  <si>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</si>
  <si>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</si>
  <si>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</si>
  <si>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</si>
  <si>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</si>
  <si>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</si>
  <si>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</si>
  <si>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</si>
  <si>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</si>
  <si>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</si>
  <si>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</si>
  <si>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</si>
  <si>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</si>
  <si>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</si>
  <si>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</si>
  <si>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</si>
  <si>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</si>
  <si>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</si>
  <si>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</si>
  <si>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</si>
  <si>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</si>
  <si>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</si>
  <si>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</si>
  <si>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</si>
  <si>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</si>
  <si>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</si>
  <si>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</si>
  <si>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</si>
  <si>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</si>
  <si>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</si>
  <si>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</si>
  <si>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</si>
  <si>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</si>
  <si>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</si>
  <si>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</si>
  <si>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</si>
  <si>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</si>
  <si>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</si>
  <si>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</si>
  <si>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</si>
  <si>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</si>
  <si>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</si>
  <si>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</si>
  <si>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</si>
  <si>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</si>
  <si>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</si>
  <si>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</si>
  <si>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</si>
  <si>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</si>
  <si>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</si>
  <si>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</si>
  <si>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</si>
  <si>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</si>
  <si>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</si>
  <si>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</si>
  <si>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</si>
  <si>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</si>
  <si>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</si>
  <si>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</si>
  <si>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</si>
  <si>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</si>
  <si>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</si>
  <si>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</si>
  <si>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</si>
  <si>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</si>
  <si>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</si>
  <si>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</si>
  <si>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</si>
  <si>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</si>
  <si>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</si>
  <si>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</si>
  <si>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</si>
  <si>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</si>
  <si>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</si>
  <si>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</si>
  <si>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</si>
  <si>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</si>
  <si>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</si>
  <si>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</si>
  <si>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</si>
  <si>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</si>
  <si>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</si>
  <si>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</si>
  <si>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</si>
  <si>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</si>
  <si>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</si>
  <si>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</si>
  <si>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</si>
  <si>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</si>
  <si>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</si>
  <si>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</si>
  <si>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</si>
  <si>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</si>
  <si>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</si>
  <si>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</si>
  <si>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</si>
  <si>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</si>
  <si>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</si>
  <si>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</si>
  <si>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</si>
  <si>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</si>
  <si>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</si>
  <si>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</si>
  <si>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</si>
  <si>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</si>
  <si>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</si>
  <si>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</si>
  <si>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</si>
  <si>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</si>
  <si>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</si>
  <si>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</si>
  <si>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</si>
  <si>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</si>
  <si>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</si>
  <si>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</si>
  <si>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</si>
  <si>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</si>
  <si>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</si>
  <si>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</si>
  <si>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</si>
  <si>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</si>
  <si>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</si>
  <si>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</si>
  <si>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</si>
  <si>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</si>
  <si>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</si>
  <si>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</si>
  <si>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</si>
  <si>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</si>
  <si>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</si>
  <si>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</si>
  <si>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</si>
  <si>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</si>
  <si>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</si>
  <si>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</si>
  <si>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</si>
  <si>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</si>
  <si>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</si>
  <si>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</si>
  <si>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</si>
  <si>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</si>
  <si>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</si>
  <si>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</si>
  <si>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</si>
  <si>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</si>
  <si>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</si>
  <si>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</si>
  <si>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</si>
  <si>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</si>
  <si>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</si>
  <si>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</si>
  <si>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</si>
  <si>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</si>
  <si>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</si>
  <si>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</si>
  <si>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</si>
  <si>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</si>
  <si>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</si>
  <si>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</si>
  <si>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</si>
  <si>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</si>
  <si>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</si>
  <si>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</si>
  <si>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</si>
  <si>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</si>
  <si>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</si>
  <si>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</si>
  <si>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</si>
  <si>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</si>
  <si>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</si>
  <si>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</si>
  <si>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</si>
  <si>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</si>
  <si>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</si>
  <si>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</si>
  <si>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</si>
  <si>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</si>
  <si>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</si>
  <si>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</si>
  <si>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</si>
  <si>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</si>
  <si>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</si>
  <si>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</si>
  <si>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</si>
  <si>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</si>
  <si>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</si>
  <si>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</si>
  <si>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</si>
  <si>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</si>
  <si>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</si>
  <si>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</si>
  <si>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</si>
  <si>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</si>
  <si>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</si>
  <si>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</si>
  <si>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</si>
  <si>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</si>
  <si>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</si>
  <si>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</si>
  <si>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</si>
  <si>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</si>
  <si>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</si>
  <si>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</si>
  <si>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</si>
  <si>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</si>
  <si>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</si>
  <si>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</si>
  <si>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</si>
  <si>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</si>
  <si>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</si>
  <si>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</si>
  <si>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</si>
  <si>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</si>
  <si>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</si>
  <si>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</si>
  <si>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</si>
  <si>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</si>
  <si>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</si>
  <si>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</si>
  <si>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</si>
  <si>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</si>
  <si>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</si>
  <si>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</si>
  <si>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</si>
  <si>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</si>
  <si>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</si>
  <si>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</si>
  <si>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</si>
  <si>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</si>
  <si>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</si>
  <si>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</si>
  <si>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</si>
  <si>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</si>
  <si>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</si>
  <si>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</si>
  <si>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</si>
  <si>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</si>
  <si>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</si>
  <si>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</si>
  <si>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</si>
  <si>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</si>
  <si>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</si>
  <si>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</si>
  <si>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</si>
  <si>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</si>
  <si>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</si>
  <si>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</si>
  <si>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</si>
  <si>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</si>
  <si>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</si>
  <si>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</si>
  <si>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</si>
  <si>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</si>
  <si>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</si>
  <si>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</si>
  <si>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</si>
  <si>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</si>
  <si>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</si>
  <si>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</si>
  <si>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</si>
  <si>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</si>
  <si>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</si>
  <si>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</si>
  <si>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</si>
  <si>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</si>
  <si>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</si>
  <si>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</si>
  <si>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</si>
  <si>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</si>
  <si>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</si>
  <si>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</si>
  <si>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</si>
  <si>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</si>
  <si>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</si>
  <si>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</si>
  <si>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</si>
  <si>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</si>
  <si>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</si>
  <si>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</si>
  <si>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</si>
  <si>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</si>
  <si>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</si>
  <si>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</si>
  <si>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</si>
  <si>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</si>
  <si>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</si>
  <si>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</si>
  <si>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</si>
  <si>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</si>
  <si>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</si>
  <si>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</si>
  <si>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</si>
  <si>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</si>
  <si>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</si>
  <si>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</si>
  <si>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</si>
  <si>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</si>
  <si>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</si>
  <si>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</si>
  <si>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</si>
  <si>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</si>
  <si>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</si>
  <si>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</si>
  <si>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</si>
  <si>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</si>
  <si>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</si>
  <si>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</si>
  <si>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</si>
  <si>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</si>
  <si>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</si>
  <si>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</si>
  <si>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</si>
  <si>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</si>
  <si>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</si>
  <si>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</si>
  <si>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</si>
  <si>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</si>
  <si>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</si>
  <si>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</si>
  <si>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</si>
  <si>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</si>
  <si>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</si>
  <si>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</si>
  <si>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</si>
  <si>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</si>
  <si>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</si>
  <si>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</si>
  <si>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</si>
  <si>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</si>
  <si>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</si>
  <si>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</si>
  <si>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</si>
  <si>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</si>
  <si>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</si>
  <si>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</si>
  <si>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</si>
  <si>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</si>
  <si>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</si>
  <si>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</si>
  <si>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</si>
  <si>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</si>
  <si>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</si>
  <si>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</si>
  <si>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</si>
  <si>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</si>
  <si>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</si>
  <si>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</si>
  <si>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</si>
  <si>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</si>
  <si>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</si>
  <si>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</si>
  <si>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</si>
  <si>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</si>
  <si>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</si>
  <si>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</si>
  <si>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</si>
  <si>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</si>
  <si>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</si>
  <si>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</si>
  <si>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</si>
  <si>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</si>
  <si>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</si>
  <si>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</si>
  <si>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</si>
  <si>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</si>
  <si>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</si>
  <si>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</si>
  <si>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</si>
  <si>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</si>
  <si>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</si>
  <si>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</si>
  <si>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</si>
  <si>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</si>
  <si>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</si>
  <si>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</si>
  <si>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</si>
  <si>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</si>
  <si>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</si>
  <si>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</si>
  <si>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</si>
  <si>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</si>
  <si>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</si>
  <si>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</si>
  <si>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</si>
  <si>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</si>
  <si>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</si>
  <si>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</si>
  <si>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</si>
  <si>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</si>
  <si>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</si>
  <si>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</si>
  <si>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</si>
  <si>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</si>
  <si>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</si>
  <si>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</si>
  <si>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</si>
  <si>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</si>
  <si>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</si>
  <si>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</si>
  <si>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</si>
  <si>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</si>
  <si>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</si>
  <si>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</si>
  <si>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</si>
  <si>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</si>
  <si>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</si>
  <si>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</si>
  <si>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</si>
  <si>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</si>
  <si>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</si>
  <si>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</si>
  <si>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</si>
  <si>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</si>
  <si>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</si>
  <si>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</si>
  <si>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</si>
  <si>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</si>
  <si>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</si>
  <si>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</si>
  <si>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</si>
  <si>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</si>
  <si>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</si>
  <si>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</si>
  <si>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</si>
  <si>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</si>
  <si>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</si>
  <si>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</si>
  <si>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</si>
  <si>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</si>
  <si>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</si>
  <si>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</si>
  <si>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</si>
  <si>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</si>
  <si>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</si>
  <si>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</si>
  <si>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</si>
  <si>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</si>
  <si>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</si>
  <si>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</si>
  <si>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</si>
  <si>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</si>
  <si>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</si>
  <si>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</si>
  <si>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</si>
  <si>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</si>
  <si>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</si>
  <si>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</si>
  <si>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</si>
  <si>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</si>
  <si>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</si>
  <si>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</si>
  <si>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</si>
  <si>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</si>
  <si>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</si>
  <si>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</si>
  <si>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</si>
  <si>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</si>
  <si>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</si>
  <si>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</si>
  <si>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</si>
  <si>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</si>
  <si>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</si>
  <si>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</si>
  <si>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</si>
  <si>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</si>
  <si>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</si>
  <si>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</si>
  <si>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</si>
  <si>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</si>
  <si>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</si>
  <si>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</si>
  <si>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</si>
  <si>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</si>
  <si>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</si>
  <si>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</si>
  <si>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</si>
  <si>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</si>
  <si>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</si>
  <si>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</si>
  <si>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</si>
  <si>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</si>
  <si>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</si>
  <si>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</si>
  <si>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</si>
  <si>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</si>
  <si>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</si>
  <si>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</si>
  <si>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</si>
  <si>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</si>
  <si>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</si>
  <si>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</si>
  <si>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</si>
  <si>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</si>
  <si>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</si>
  <si>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</si>
  <si>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</si>
  <si>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</si>
  <si>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</si>
  <si>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</si>
  <si>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</si>
  <si>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</si>
  <si>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</si>
  <si>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</si>
  <si>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</si>
  <si>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</si>
  <si>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</si>
  <si>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</si>
  <si>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</si>
  <si>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</si>
  <si>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</si>
  <si>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</si>
  <si>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</si>
  <si>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</si>
  <si>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</si>
  <si>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</si>
  <si>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</si>
  <si>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</si>
  <si>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</si>
  <si>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</si>
  <si>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</si>
  <si>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</si>
  <si>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</si>
  <si>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</si>
  <si>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</si>
  <si>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</si>
  <si>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</si>
  <si>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</si>
  <si>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</si>
  <si>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</si>
  <si>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</si>
  <si>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</si>
  <si>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</si>
  <si>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</si>
  <si>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</si>
  <si>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</si>
  <si>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</si>
  <si>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</si>
  <si>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</si>
  <si>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</si>
  <si>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</si>
  <si>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</si>
  <si>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</si>
  <si>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</si>
  <si>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</si>
  <si>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</si>
  <si>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</si>
  <si>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</si>
  <si>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</si>
  <si>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</si>
  <si>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</si>
  <si>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</si>
  <si>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</si>
  <si>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</si>
  <si>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</si>
  <si>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</si>
  <si>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</si>
  <si>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</si>
  <si>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</si>
  <si>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</si>
  <si>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</si>
  <si>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</si>
  <si>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</si>
  <si>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</si>
  <si>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</si>
  <si>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</si>
  <si>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</si>
  <si>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</si>
  <si>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</si>
  <si>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</si>
  <si>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</si>
  <si>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</si>
  <si>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</si>
  <si>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</si>
  <si>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</si>
  <si>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</si>
  <si>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</si>
  <si>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</si>
  <si>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</si>
  <si>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</si>
  <si>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</si>
  <si>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</si>
  <si>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</si>
  <si>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</si>
  <si>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</si>
  <si>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</si>
  <si>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</si>
  <si>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</si>
  <si>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</si>
  <si>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</si>
  <si>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</si>
  <si>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</si>
  <si>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</si>
  <si>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</si>
  <si>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</si>
  <si>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</si>
  <si>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</si>
  <si>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</si>
  <si>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</si>
  <si>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</si>
  <si>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</si>
  <si>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</si>
  <si>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</si>
  <si>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</si>
  <si>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</si>
  <si>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</si>
  <si>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</si>
  <si>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</si>
  <si>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</si>
  <si>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</si>
  <si>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</si>
  <si>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</si>
  <si>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</si>
  <si>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</si>
  <si>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</si>
  <si>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</si>
  <si>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</si>
  <si>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</si>
  <si>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</si>
  <si>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</si>
  <si>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</si>
  <si>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</si>
  <si>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</si>
  <si>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</si>
  <si>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</si>
  <si>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</si>
  <si>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</si>
  <si>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</si>
  <si>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</si>
  <si>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</si>
  <si>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</si>
  <si>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</si>
  <si>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</si>
  <si>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</si>
  <si>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</si>
  <si>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</si>
  <si>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</si>
  <si>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</si>
  <si>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</si>
  <si>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</si>
  <si>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</si>
  <si>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</si>
  <si>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</si>
  <si>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</si>
  <si>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</si>
  <si>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</si>
  <si>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</si>
  <si>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</si>
  <si>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</si>
  <si>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</si>
  <si>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</si>
  <si>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</si>
  <si>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</si>
  <si>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</si>
  <si>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</si>
  <si>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</si>
  <si>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</si>
  <si>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</si>
  <si>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</si>
  <si>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</si>
  <si>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</si>
  <si>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</si>
  <si>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</si>
  <si>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</si>
  <si>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</si>
  <si>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</si>
  <si>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</si>
  <si>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</si>
  <si>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</si>
  <si>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</si>
  <si>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</si>
  <si>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</si>
  <si>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</si>
  <si>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</si>
  <si>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</si>
  <si>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</si>
  <si>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</si>
  <si>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</si>
  <si>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</si>
  <si>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</si>
  <si>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</si>
  <si>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</si>
  <si>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</si>
  <si>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</si>
  <si>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</si>
  <si>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</si>
  <si>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</si>
  <si>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</si>
  <si>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</si>
  <si>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</si>
  <si>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</si>
  <si>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</si>
  <si>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</si>
  <si>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</si>
  <si>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</si>
  <si>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</si>
  <si>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</si>
  <si>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</si>
  <si>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</si>
  <si>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</si>
  <si>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</si>
  <si>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</si>
  <si>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</si>
  <si>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</si>
  <si>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</si>
  <si>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</si>
  <si>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</si>
  <si>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</si>
  <si>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</si>
  <si>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</si>
  <si>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</si>
  <si>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</si>
  <si>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</si>
  <si>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</si>
  <si>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</si>
  <si>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</si>
  <si>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</si>
  <si>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</si>
  <si>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</si>
  <si>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</si>
  <si>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</si>
  <si>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</si>
  <si>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</si>
  <si>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</si>
  <si>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</si>
  <si>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</si>
  <si>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</si>
  <si>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</si>
  <si>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</si>
  <si>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</si>
  <si>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</si>
  <si>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</si>
  <si>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</si>
  <si>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</si>
  <si>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</si>
  <si>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</si>
  <si>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</si>
  <si>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</si>
  <si>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</si>
  <si>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</si>
  <si>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</si>
  <si>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</si>
  <si>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</si>
  <si>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</si>
  <si>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</si>
  <si>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</si>
  <si>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</si>
  <si>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</si>
  <si>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</si>
  <si>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</si>
  <si>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</si>
  <si>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</si>
  <si>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</si>
  <si>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</si>
  <si>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</si>
  <si>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</si>
  <si>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</si>
  <si>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</si>
  <si>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</si>
  <si>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</si>
  <si>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</si>
  <si>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</si>
  <si>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</si>
  <si>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</si>
  <si>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</si>
  <si>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</si>
  <si>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</si>
  <si>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</si>
  <si>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</si>
  <si>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</si>
  <si>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</si>
  <si>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</si>
  <si>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</si>
  <si>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</si>
  <si>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</si>
  <si>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</si>
  <si>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</si>
  <si>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</si>
  <si>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</si>
  <si>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</si>
  <si>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</si>
  <si>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</si>
  <si>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</si>
  <si>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</si>
  <si>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</si>
  <si>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</si>
  <si>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</si>
  <si>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</si>
  <si>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</si>
  <si>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</si>
  <si>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</si>
  <si>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</si>
  <si>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</si>
  <si>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</si>
  <si>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</si>
  <si>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</si>
  <si>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</si>
  <si>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</si>
  <si>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</si>
  <si>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</si>
  <si>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</si>
  <si>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</si>
  <si>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</si>
  <si>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</si>
  <si>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</si>
  <si>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</si>
  <si>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</si>
  <si>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</si>
  <si>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</si>
  <si>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</si>
  <si>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</si>
  <si>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</si>
  <si>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</si>
  <si>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</si>
  <si>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</si>
  <si>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</si>
  <si>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</si>
  <si>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</si>
  <si>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</si>
  <si>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</si>
  <si>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</si>
  <si>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</si>
  <si>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</si>
  <si>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</si>
  <si>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</si>
  <si>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</si>
  <si>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</si>
  <si>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</si>
  <si>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</si>
  <si>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</si>
  <si>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</si>
  <si>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</si>
  <si>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</si>
  <si>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</si>
  <si>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</si>
  <si>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</si>
  <si>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</si>
  <si>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</si>
  <si>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</si>
  <si>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</si>
  <si>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</si>
  <si>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</si>
  <si>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</si>
  <si>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</si>
  <si>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</si>
  <si>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</si>
  <si>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</si>
  <si>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</si>
  <si>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</si>
  <si>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</si>
  <si>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</si>
  <si>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</si>
  <si>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</si>
  <si>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</si>
  <si>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</si>
  <si>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</si>
  <si>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</si>
  <si>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</si>
  <si>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</si>
  <si>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</si>
  <si>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</si>
  <si>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</si>
  <si>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</si>
  <si>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</si>
  <si>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</si>
  <si>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</si>
  <si>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</si>
  <si>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</si>
  <si>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</si>
  <si>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</si>
  <si>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</si>
  <si>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</si>
  <si>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</si>
  <si>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</si>
  <si>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</si>
  <si>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</si>
  <si>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</si>
  <si>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</si>
  <si>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</si>
  <si>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</si>
  <si>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</si>
  <si>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</si>
  <si>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</si>
  <si>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</si>
  <si>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</si>
  <si>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</si>
  <si>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</si>
  <si>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</si>
  <si>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</si>
  <si>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</si>
  <si>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</si>
  <si>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</si>
  <si>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</si>
  <si>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</si>
  <si>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</si>
  <si>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</si>
  <si>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</si>
  <si>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</si>
  <si>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</si>
  <si>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</si>
  <si>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</si>
  <si>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</si>
  <si>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</si>
  <si>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</si>
  <si>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</si>
  <si>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</si>
  <si>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</si>
  <si>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</si>
  <si>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</si>
  <si>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</si>
  <si>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</si>
  <si>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</si>
  <si>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</si>
  <si>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</si>
  <si>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</si>
  <si>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</si>
  <si>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</si>
  <si>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</si>
  <si>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</si>
  <si>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</si>
  <si>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</si>
  <si>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</si>
  <si>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</si>
  <si>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</si>
  <si>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</si>
  <si>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</si>
  <si>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</si>
  <si>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</si>
  <si>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</si>
  <si>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</si>
  <si>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</si>
  <si>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</si>
  <si>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</si>
  <si>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</si>
  <si>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</si>
  <si>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</si>
  <si>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</si>
  <si>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</si>
  <si>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</si>
  <si>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</si>
  <si>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</si>
  <si>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</si>
  <si>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</si>
  <si>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</si>
  <si>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</si>
  <si>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</si>
  <si>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</si>
  <si>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</si>
  <si>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</si>
  <si>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</si>
  <si>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</si>
  <si>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</si>
  <si>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</si>
  <si>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</si>
  <si>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</si>
  <si>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</si>
  <si>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</si>
  <si>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</si>
  <si>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</si>
  <si>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</si>
  <si>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</si>
  <si>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</si>
  <si>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</si>
  <si>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</si>
  <si>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</si>
  <si>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</si>
  <si>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</si>
  <si>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</si>
  <si>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</si>
  <si>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</si>
  <si>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</si>
  <si>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</si>
  <si>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</si>
  <si>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</si>
  <si>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</si>
  <si>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</si>
  <si>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</si>
  <si>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</si>
  <si>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</si>
  <si>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</si>
  <si>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</si>
  <si>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</si>
  <si>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</si>
  <si>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</si>
  <si>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</si>
  <si>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</si>
  <si>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</si>
  <si>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</si>
  <si>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</si>
  <si>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</si>
  <si>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</si>
  <si>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</si>
  <si>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</si>
  <si>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</si>
  <si>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</si>
  <si>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</si>
  <si>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</si>
  <si>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</si>
  <si>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</si>
  <si>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</si>
  <si>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</si>
  <si>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</si>
  <si>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</si>
  <si>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</si>
  <si>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</si>
  <si>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</si>
  <si>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</si>
  <si>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</si>
  <si>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</si>
  <si>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</si>
  <si>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</si>
  <si>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</si>
  <si>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</si>
  <si>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</si>
  <si>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</si>
  <si>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</si>
  <si>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</si>
  <si>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</si>
  <si>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</si>
  <si>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</si>
  <si>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</si>
  <si>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</si>
  <si>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</si>
  <si>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</si>
  <si>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</si>
  <si>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</si>
  <si>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</si>
  <si>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</si>
  <si>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</si>
  <si>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</si>
  <si>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</si>
  <si>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</si>
  <si>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</si>
  <si>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</si>
  <si>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</si>
  <si>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</si>
  <si>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</si>
  <si>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</si>
  <si>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</si>
  <si>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</si>
  <si>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</si>
  <si>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</si>
  <si>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</si>
  <si>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</si>
  <si>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</si>
  <si>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</si>
  <si>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</si>
  <si>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</si>
  <si>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</si>
  <si>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</si>
  <si>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</si>
  <si>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</si>
  <si>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</si>
  <si>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</si>
  <si>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</si>
  <si>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</si>
  <si>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</si>
  <si>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</si>
  <si>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</si>
  <si>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</si>
  <si>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</si>
  <si>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</si>
  <si>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</si>
  <si>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</si>
  <si>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</si>
  <si>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</si>
  <si>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</si>
  <si>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</si>
  <si>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</si>
  <si>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</si>
  <si>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</si>
  <si>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</si>
  <si>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</si>
  <si>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</si>
  <si>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</si>
  <si>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</si>
  <si>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</si>
  <si>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</si>
  <si>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</si>
  <si>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</si>
  <si>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</si>
  <si>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</si>
  <si>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</si>
  <si>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</si>
  <si>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</si>
  <si>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</si>
  <si>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</si>
  <si>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</si>
  <si>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</si>
  <si>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</si>
  <si>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</si>
  <si>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</si>
  <si>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</si>
  <si>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</si>
  <si>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</si>
  <si>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</si>
  <si>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</si>
  <si>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</si>
  <si>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</si>
  <si>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</si>
  <si>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</si>
  <si>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</si>
  <si>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</si>
  <si>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</si>
  <si>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</si>
  <si>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</si>
  <si>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</si>
  <si>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</si>
  <si>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</si>
  <si>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</si>
  <si>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</si>
  <si>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</si>
  <si>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</si>
  <si>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</si>
  <si>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</si>
  <si>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</si>
  <si>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</si>
  <si>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</si>
  <si>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</si>
  <si>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</si>
  <si>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</si>
  <si>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</si>
  <si>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</si>
  <si>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</si>
  <si>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</si>
  <si>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</si>
  <si>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</si>
  <si>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</si>
  <si>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</si>
  <si>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</si>
  <si>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</si>
  <si>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</si>
  <si>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</si>
  <si>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</si>
  <si>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</si>
  <si>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</si>
  <si>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</si>
  <si>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</si>
  <si>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</si>
  <si>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</si>
  <si>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</si>
  <si>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</si>
  <si>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</si>
  <si>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</si>
  <si>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</si>
  <si>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</si>
  <si>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</si>
  <si>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</si>
  <si>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</si>
  <si>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</si>
  <si>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</si>
  <si>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</si>
  <si>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</si>
  <si>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</si>
  <si>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</si>
  <si>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</si>
  <si>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</si>
  <si>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</si>
  <si>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</si>
  <si>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</si>
  <si>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</si>
  <si>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</si>
  <si>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</si>
  <si>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</si>
  <si>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</si>
  <si>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</si>
  <si>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</si>
  <si>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</si>
  <si>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</si>
  <si>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</si>
  <si>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</si>
  <si>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</si>
  <si>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</si>
  <si>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</si>
  <si>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</si>
  <si>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</si>
  <si>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</si>
  <si>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</si>
  <si>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</si>
  <si>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</si>
  <si>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</si>
  <si>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</si>
  <si>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</si>
  <si>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</si>
  <si>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</si>
  <si>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</si>
  <si>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</si>
  <si>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</si>
  <si>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</si>
  <si>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</si>
  <si>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</si>
  <si>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</si>
  <si>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</si>
  <si>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</si>
  <si>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</si>
  <si>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</si>
  <si>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</si>
  <si>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</si>
  <si>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</si>
  <si>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</si>
  <si>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</si>
  <si>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</si>
  <si>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</si>
  <si>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</si>
  <si>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</si>
  <si>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</si>
  <si>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</si>
  <si>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</si>
  <si>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</si>
  <si>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</si>
  <si>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</si>
  <si>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</si>
  <si>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</si>
  <si>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</si>
  <si>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</si>
  <si>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</si>
  <si>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</si>
  <si>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</si>
  <si>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</si>
  <si>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</si>
  <si>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</si>
  <si>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</si>
  <si>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</si>
  <si>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</si>
  <si>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</si>
  <si>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</si>
  <si>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</si>
  <si>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</si>
  <si>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</si>
  <si>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</si>
  <si>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</si>
  <si>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</si>
  <si>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</si>
  <si>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</si>
  <si>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</si>
  <si>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</si>
  <si>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</si>
  <si>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</si>
  <si>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</si>
  <si>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</si>
  <si>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</si>
  <si>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</si>
  <si>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</si>
  <si>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</si>
  <si>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</si>
  <si>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</si>
  <si>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</si>
  <si>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</si>
  <si>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</si>
  <si>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</si>
  <si>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</si>
  <si>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</si>
  <si>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</si>
  <si>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</si>
  <si>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</si>
  <si>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</si>
  <si>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</si>
  <si>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</si>
  <si>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</si>
  <si>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</si>
  <si>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</si>
  <si>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</si>
  <si>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</si>
  <si>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</si>
  <si>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</si>
  <si>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</si>
  <si>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</si>
  <si>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</si>
  <si>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</si>
  <si>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</si>
  <si>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</si>
  <si>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</si>
  <si>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</si>
  <si>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</si>
  <si>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</si>
  <si>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</si>
  <si>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</si>
  <si>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</si>
  <si>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</si>
  <si>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</si>
  <si>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</si>
  <si>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</si>
  <si>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</si>
  <si>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</si>
  <si>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</si>
  <si>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</si>
  <si>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</si>
  <si>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</si>
  <si>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</si>
  <si>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</si>
  <si>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</si>
  <si>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</si>
  <si>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</si>
  <si>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</si>
  <si>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</si>
  <si>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</si>
  <si>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</si>
  <si>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</si>
  <si>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</si>
  <si>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</si>
  <si>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</si>
  <si>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</si>
  <si>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</si>
  <si>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</si>
  <si>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</si>
  <si>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</si>
  <si>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</si>
  <si>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</si>
  <si>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</si>
  <si>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</si>
  <si>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</si>
  <si>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</si>
  <si>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</si>
  <si>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</si>
  <si>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</si>
  <si>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</si>
  <si>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</si>
  <si>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</si>
  <si>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</si>
  <si>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</si>
  <si>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</si>
  <si>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</si>
  <si>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</si>
  <si>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</si>
  <si>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</si>
  <si>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</si>
  <si>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</si>
  <si>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</si>
  <si>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</si>
  <si>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</si>
  <si>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</si>
  <si>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</si>
  <si>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</si>
  <si>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</si>
  <si>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</si>
  <si>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</si>
  <si>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</si>
  <si>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</si>
  <si>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</si>
  <si>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</si>
  <si>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</si>
  <si>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</si>
  <si>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</si>
  <si>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</si>
  <si>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</si>
  <si>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</si>
  <si>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</si>
  <si>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</si>
  <si>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</si>
  <si>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</si>
  <si>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</si>
  <si>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</si>
  <si>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</si>
  <si>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</si>
  <si>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</si>
  <si>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</si>
  <si>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</si>
  <si>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</si>
  <si>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</si>
  <si>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</si>
  <si>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</si>
  <si>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</si>
  <si>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</si>
  <si>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</si>
  <si>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</si>
  <si>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</si>
  <si>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</si>
  <si>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</si>
  <si>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</si>
  <si>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</si>
  <si>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</si>
  <si>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</si>
  <si>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</si>
  <si>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</si>
  <si>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</si>
  <si>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</si>
  <si>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</si>
  <si>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</si>
  <si>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</si>
  <si>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</si>
  <si>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</si>
  <si>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</si>
  <si>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</si>
  <si>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</si>
  <si>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</si>
  <si>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</si>
  <si>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</si>
  <si>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</si>
  <si>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</si>
  <si>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</si>
  <si>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</si>
  <si>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</si>
  <si>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</si>
  <si>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</si>
  <si>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</si>
  <si>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</si>
  <si>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</si>
  <si>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</si>
  <si>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</si>
  <si>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</si>
  <si>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</si>
  <si>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</si>
  <si>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</si>
  <si>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</si>
  <si>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</si>
  <si>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</si>
  <si>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</si>
  <si>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</si>
  <si>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</si>
  <si>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</si>
  <si>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</si>
  <si>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</si>
  <si>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</si>
  <si>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</si>
  <si>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</si>
  <si>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</si>
  <si>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</si>
  <si>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</si>
  <si>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</si>
  <si>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</si>
  <si>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</si>
  <si>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</si>
  <si>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</si>
  <si>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</si>
  <si>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</si>
  <si>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</si>
  <si>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</si>
  <si>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</si>
  <si>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</si>
  <si>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</si>
  <si>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</si>
  <si>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</si>
  <si>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</si>
  <si>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</si>
  <si>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</si>
  <si>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</si>
  <si>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</si>
  <si>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</si>
  <si>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</si>
  <si>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</si>
  <si>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</si>
  <si>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</si>
  <si>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</si>
  <si>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</si>
  <si>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</si>
  <si>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</si>
  <si>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</si>
  <si>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</si>
  <si>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</si>
  <si>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</si>
  <si>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</si>
  <si>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</si>
  <si>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</si>
  <si>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</si>
  <si>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</si>
  <si>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</si>
  <si>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</si>
  <si>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</si>
  <si>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</si>
  <si>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</si>
  <si>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</si>
  <si>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</si>
  <si>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</si>
  <si>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</si>
  <si>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</si>
  <si>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</si>
  <si>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</si>
  <si>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</si>
  <si>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</si>
  <si>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</si>
  <si>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</si>
  <si>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</si>
  <si>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</si>
  <si>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</si>
  <si>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</si>
  <si>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</si>
  <si>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</si>
  <si>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</si>
  <si>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</si>
  <si>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</si>
  <si>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</si>
  <si>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</si>
  <si>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</si>
  <si>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</si>
  <si>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</si>
  <si>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</si>
  <si>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</si>
  <si>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</si>
  <si>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</si>
  <si>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</si>
  <si>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</si>
  <si>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</si>
  <si>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</si>
  <si>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</si>
  <si>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</si>
  <si>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</si>
  <si>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</si>
  <si>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</si>
  <si>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</si>
  <si>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</si>
  <si>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</si>
  <si>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</si>
  <si>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</si>
  <si>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</si>
  <si>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</si>
  <si>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</si>
  <si>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</si>
  <si>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</si>
  <si>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</si>
  <si>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</si>
  <si>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</si>
  <si>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</si>
  <si>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</si>
  <si>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</si>
  <si>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</si>
  <si>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</si>
  <si>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</si>
  <si>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</si>
  <si>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</si>
  <si>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</si>
  <si>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</si>
  <si>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</si>
  <si>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</si>
  <si>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</si>
  <si>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</si>
  <si>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</si>
  <si>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</si>
  <si>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</si>
  <si>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</si>
  <si>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</si>
  <si>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</si>
  <si>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</si>
  <si>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</si>
  <si>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</si>
  <si>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</si>
  <si>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</si>
  <si>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</si>
  <si>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</si>
  <si>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</si>
  <si>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</si>
  <si>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</si>
  <si>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</si>
  <si>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</si>
  <si>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</si>
  <si>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</si>
  <si>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</si>
  <si>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</si>
  <si>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</si>
  <si>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</si>
  <si>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</si>
  <si>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</si>
  <si>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</si>
  <si>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</si>
  <si>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</si>
  <si>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</si>
  <si>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</si>
  <si>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</si>
  <si>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</si>
  <si>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</si>
  <si>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</si>
  <si>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</si>
  <si>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</si>
  <si>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</si>
  <si>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</si>
  <si>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</si>
  <si>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</si>
  <si>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</si>
  <si>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</si>
  <si>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</si>
  <si>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</si>
  <si>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</si>
  <si>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</si>
  <si>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</si>
  <si>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</si>
  <si>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</si>
  <si>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</si>
  <si>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</si>
  <si>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</si>
  <si>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</si>
  <si>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</si>
  <si>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</si>
  <si>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</si>
  <si>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</si>
  <si>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</si>
  <si>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</si>
  <si>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</si>
  <si>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</si>
  <si>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</si>
  <si>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</si>
  <si>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</si>
  <si>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</si>
  <si>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</si>
  <si>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</si>
  <si>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</si>
  <si>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</si>
  <si>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</si>
  <si>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</si>
  <si>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</si>
  <si>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</si>
  <si>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</si>
  <si>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</si>
  <si>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</si>
  <si>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</si>
  <si>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</si>
  <si>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</si>
  <si>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</si>
  <si>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</si>
  <si>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</si>
  <si>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</si>
  <si>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</si>
  <si>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</si>
  <si>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</si>
  <si>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</si>
  <si>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</si>
  <si>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</si>
  <si>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</si>
  <si>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</si>
  <si>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</si>
  <si>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</si>
  <si>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</si>
  <si>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</si>
  <si>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</si>
  <si>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</si>
  <si>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</si>
  <si>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</si>
  <si>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</si>
  <si>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</si>
  <si>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</si>
  <si>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</si>
  <si>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</si>
  <si>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</si>
  <si>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</si>
  <si>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</si>
  <si>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</si>
  <si>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</si>
  <si>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</si>
  <si>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</si>
  <si>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</si>
  <si>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</si>
  <si>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</si>
  <si>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</si>
  <si>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</si>
  <si>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</si>
  <si>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</si>
  <si>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</si>
  <si>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</si>
  <si>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</si>
  <si>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</si>
  <si>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</si>
  <si>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</si>
  <si>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</si>
  <si>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</si>
  <si>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</si>
  <si>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</si>
  <si>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</si>
  <si>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</si>
  <si>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</si>
  <si>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</si>
  <si>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</si>
  <si>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</si>
  <si>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</si>
  <si>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</si>
  <si>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</si>
  <si>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</si>
  <si>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</si>
  <si>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</si>
  <si>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</si>
  <si>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</si>
  <si>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</si>
  <si>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</si>
  <si>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</si>
  <si>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</si>
  <si>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</si>
  <si>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</si>
  <si>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</si>
  <si>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</si>
  <si>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</si>
  <si>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</si>
  <si>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</si>
  <si>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</si>
  <si>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</si>
  <si>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</si>
  <si>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</si>
  <si>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</si>
  <si>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</si>
  <si>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</si>
  <si>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</si>
  <si>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</si>
  <si>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</si>
  <si>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</si>
  <si>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</si>
  <si>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</si>
  <si>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</si>
  <si>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</si>
  <si>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</si>
  <si>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</si>
  <si>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</si>
  <si>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</si>
  <si>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</si>
  <si>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</si>
  <si>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</si>
  <si>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</si>
  <si>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</si>
  <si>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</si>
  <si>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</si>
  <si>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</si>
  <si>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</si>
  <si>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</si>
  <si>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</si>
  <si>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</si>
  <si>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</si>
  <si>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</si>
  <si>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</si>
  <si>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</si>
  <si>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</si>
  <si>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</si>
  <si>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</si>
  <si>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</si>
  <si>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</si>
  <si>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</si>
  <si>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</si>
  <si>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</si>
  <si>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</si>
  <si>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</si>
  <si>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</si>
  <si>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</si>
  <si>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</si>
  <si>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</si>
  <si>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</si>
  <si>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</si>
  <si>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</si>
  <si>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</si>
  <si>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</si>
  <si>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</si>
  <si>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</si>
  <si>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</si>
  <si>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</si>
  <si>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</si>
  <si>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</si>
  <si>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</si>
  <si>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</si>
  <si>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</si>
  <si>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</si>
  <si>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</si>
  <si>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</si>
  <si>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</si>
  <si>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</si>
  <si>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</si>
  <si>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</si>
  <si>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</si>
  <si>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</si>
  <si>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</si>
  <si>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</si>
  <si>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</si>
  <si>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</si>
  <si>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</si>
  <si>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</si>
  <si>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</si>
  <si>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</si>
  <si>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</si>
  <si>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</si>
  <si>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</si>
  <si>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</si>
  <si>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</si>
  <si>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</si>
  <si>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</si>
  <si>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</si>
  <si>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</si>
  <si>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</si>
  <si>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</si>
  <si>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</si>
  <si>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</si>
  <si>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</si>
  <si>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</si>
  <si>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</si>
  <si>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</si>
  <si>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</si>
  <si>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</si>
  <si>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</si>
  <si>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</si>
  <si>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</si>
  <si>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</si>
  <si>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</si>
  <si>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</si>
  <si>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</si>
  <si>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</si>
  <si>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</si>
  <si>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</si>
  <si>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</si>
  <si>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</si>
  <si>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</si>
  <si>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</si>
  <si>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</si>
  <si>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</si>
  <si>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</si>
  <si>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</si>
  <si>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</si>
  <si>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</si>
  <si>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</si>
  <si>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</si>
  <si>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</si>
  <si>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</si>
  <si>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</si>
  <si>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</si>
  <si>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</si>
  <si>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</si>
  <si>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</si>
  <si>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</si>
  <si>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</si>
  <si>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</si>
  <si>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</si>
  <si>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</si>
  <si>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</si>
  <si>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</si>
  <si>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</si>
  <si>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</si>
  <si>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</si>
  <si>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</si>
  <si>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</si>
  <si>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</si>
  <si>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</si>
  <si>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</si>
  <si>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</si>
  <si>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</si>
  <si>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</si>
  <si>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</si>
  <si>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</si>
  <si>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</si>
  <si>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</si>
  <si>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</si>
  <si>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</si>
  <si>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</si>
  <si>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</si>
  <si>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</si>
  <si>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</si>
  <si>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</si>
  <si>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</si>
  <si>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</si>
  <si>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</si>
  <si>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</si>
  <si>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</si>
  <si>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</si>
  <si>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</si>
  <si>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</si>
  <si>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</si>
  <si>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</si>
  <si>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</si>
  <si>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</si>
  <si>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</si>
  <si>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</si>
  <si>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</si>
  <si>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</si>
  <si>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</si>
  <si>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</si>
  <si>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</si>
  <si>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</si>
  <si>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</si>
  <si>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</si>
  <si>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</si>
  <si>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</si>
  <si>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</si>
  <si>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</si>
  <si>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</si>
  <si>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</si>
  <si>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</si>
  <si>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</si>
  <si>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</si>
  <si>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</si>
  <si>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</si>
  <si>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</si>
  <si>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</si>
  <si>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</si>
  <si>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</si>
  <si>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</si>
  <si>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</si>
  <si>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</si>
  <si>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</si>
  <si>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</si>
  <si>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</si>
  <si>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</si>
  <si>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</si>
  <si>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</si>
  <si>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</si>
  <si>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</si>
  <si>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</si>
  <si>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</si>
  <si>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</si>
  <si>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</si>
  <si>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</si>
  <si>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</si>
  <si>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</si>
  <si>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</si>
  <si>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</si>
  <si>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</si>
  <si>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</si>
  <si>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</si>
  <si>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</si>
  <si>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</si>
  <si>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</si>
  <si>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</si>
  <si>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</si>
  <si>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</si>
  <si>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</si>
  <si>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</si>
  <si>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</si>
  <si>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</si>
  <si>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</si>
  <si>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</si>
  <si>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</si>
  <si>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</si>
  <si>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</si>
  <si>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</si>
  <si>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</si>
  <si>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</si>
  <si>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</si>
  <si>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</si>
  <si>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</si>
  <si>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</si>
  <si>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</si>
  <si>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</si>
  <si>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</si>
  <si>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</si>
  <si>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</si>
  <si>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</si>
  <si>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</si>
  <si>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</si>
  <si>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</si>
  <si>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</si>
  <si>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</si>
  <si>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</si>
  <si>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</si>
  <si>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</si>
  <si>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</si>
  <si>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</si>
  <si>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</si>
  <si>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</si>
  <si>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</si>
  <si>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</si>
  <si>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</si>
  <si>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</si>
  <si>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</si>
  <si>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</si>
  <si>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</si>
  <si>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</si>
  <si>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</si>
  <si>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</si>
  <si>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</si>
  <si>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</si>
  <si>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</si>
  <si>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</si>
  <si>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</si>
  <si>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</si>
  <si>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</si>
  <si>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</si>
  <si>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</si>
  <si>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</si>
  <si>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</si>
  <si>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</si>
  <si>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</si>
  <si>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</si>
  <si>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</si>
  <si>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</si>
  <si>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</si>
  <si>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</si>
  <si>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</si>
  <si>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</si>
  <si>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</si>
  <si>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</si>
  <si>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</si>
  <si>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</si>
  <si>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</si>
  <si>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</si>
  <si>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</si>
  <si>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</si>
  <si>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</si>
  <si>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</si>
  <si>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</si>
  <si>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</si>
  <si>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</si>
  <si>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</si>
  <si>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</si>
  <si>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</si>
  <si>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</si>
  <si>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</si>
  <si>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</si>
  <si>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</si>
  <si>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</si>
  <si>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</si>
  <si>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</si>
  <si>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</si>
  <si>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</si>
  <si>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</si>
  <si>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</si>
  <si>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</si>
  <si>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</si>
  <si>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</si>
  <si>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</si>
  <si>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</si>
  <si>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</si>
  <si>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</si>
  <si>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</si>
  <si>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</si>
  <si>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</si>
  <si>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</si>
  <si>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</si>
  <si>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</si>
  <si>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</si>
  <si>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</si>
  <si>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</si>
  <si>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</si>
  <si>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</si>
  <si>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</si>
  <si>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</si>
  <si>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</si>
  <si>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</si>
  <si>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</si>
  <si>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</si>
  <si>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</si>
  <si>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</si>
  <si>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</si>
  <si>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</si>
  <si>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</si>
  <si>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</si>
  <si>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</si>
  <si>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</si>
  <si>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</si>
  <si>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</si>
  <si>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</si>
  <si>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</si>
  <si>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</si>
  <si>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</si>
  <si>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</si>
  <si>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</si>
  <si>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</si>
  <si>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</si>
  <si>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</si>
  <si>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</si>
  <si>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</si>
  <si>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</si>
  <si>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</si>
  <si>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</si>
  <si>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</si>
  <si>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</si>
  <si>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</si>
  <si>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</si>
  <si>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</si>
  <si>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</si>
  <si>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</si>
  <si>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</si>
  <si>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</si>
  <si>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</si>
  <si>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</si>
  <si>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</si>
  <si>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</si>
  <si>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</si>
  <si>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</si>
  <si>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</si>
  <si>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</si>
  <si>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</si>
  <si>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</si>
  <si>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</si>
  <si>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</si>
  <si>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</si>
  <si>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</si>
  <si>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</si>
  <si>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</si>
  <si>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</si>
  <si>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</si>
  <si>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</si>
  <si>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</si>
  <si>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</si>
  <si>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</si>
  <si>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</si>
  <si>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</si>
  <si>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</si>
  <si>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</si>
  <si>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</si>
  <si>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</si>
  <si>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</si>
  <si>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</si>
  <si>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</si>
  <si>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</si>
  <si>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</si>
  <si>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</si>
  <si>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</si>
  <si>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</si>
  <si>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</si>
  <si>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</si>
  <si>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</si>
  <si>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</si>
  <si>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</si>
  <si>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</si>
  <si>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</si>
  <si>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</si>
  <si>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</si>
  <si>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</si>
  <si>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</si>
  <si>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</si>
  <si>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</si>
  <si>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</si>
  <si>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</si>
  <si>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</si>
  <si>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</si>
  <si>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</si>
  <si>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</si>
  <si>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</si>
  <si>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</si>
  <si>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</si>
  <si>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</si>
  <si>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</si>
  <si>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</si>
  <si>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</si>
  <si>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</si>
  <si>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</si>
  <si>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</si>
  <si>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</si>
  <si>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</si>
  <si>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</si>
  <si>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</si>
  <si>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</si>
  <si>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</si>
  <si>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</si>
  <si>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</si>
  <si>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</si>
  <si>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</si>
  <si>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</si>
  <si>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</si>
  <si>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</si>
  <si>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</si>
  <si>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</si>
  <si>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</si>
  <si>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</si>
  <si>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</si>
  <si>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</si>
  <si>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</si>
  <si>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</si>
  <si>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</si>
  <si>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</si>
  <si>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</si>
  <si>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</si>
  <si>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</si>
  <si>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</si>
  <si>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</si>
  <si>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</si>
  <si>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</si>
  <si>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</si>
  <si>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</si>
  <si>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</si>
  <si>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</si>
  <si>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</si>
  <si>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</si>
  <si>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</si>
  <si>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</si>
  <si>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</si>
  <si>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</si>
  <si>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</si>
  <si>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</si>
  <si>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</si>
  <si>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</si>
  <si>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</si>
  <si>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</si>
  <si>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</si>
  <si>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</si>
  <si>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</si>
  <si>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</si>
  <si>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</si>
  <si>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</si>
  <si>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</si>
  <si>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</si>
  <si>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</si>
  <si>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</si>
  <si>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</si>
  <si>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</si>
  <si>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</si>
  <si>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</si>
  <si>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</si>
  <si>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</si>
  <si>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</si>
  <si>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</si>
  <si>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</si>
  <si>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</si>
  <si>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</si>
  <si>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</si>
  <si>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</si>
  <si>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</si>
  <si>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</si>
  <si>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</si>
  <si>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</si>
  <si>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</si>
  <si>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</si>
  <si>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</si>
  <si>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</si>
  <si>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</si>
  <si>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</si>
  <si>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</si>
  <si>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</si>
  <si>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</si>
  <si>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</si>
  <si>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</si>
  <si>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</si>
  <si>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</si>
  <si>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</si>
  <si>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</si>
  <si>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</si>
  <si>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</si>
  <si>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</si>
  <si>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</si>
  <si>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</si>
  <si>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</si>
  <si>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</si>
  <si>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</si>
  <si>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</si>
  <si>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</si>
  <si>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</si>
  <si>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</si>
  <si>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</si>
  <si>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</si>
  <si>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</si>
  <si>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</si>
  <si>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</si>
  <si>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</si>
  <si>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</si>
  <si>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</si>
  <si>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</si>
  <si>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</si>
  <si>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</si>
  <si>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</si>
  <si>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</si>
  <si>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</si>
  <si>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</si>
  <si>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</si>
  <si>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</si>
  <si>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</si>
  <si>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</si>
  <si>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</si>
  <si>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</si>
  <si>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</si>
  <si>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</si>
  <si>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</si>
  <si>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</si>
  <si>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</si>
  <si>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</si>
  <si>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</si>
  <si>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</si>
  <si>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</si>
  <si>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</si>
  <si>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</si>
  <si>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</si>
  <si>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</si>
  <si>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</si>
  <si>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</si>
  <si>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</si>
  <si>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</si>
  <si>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</si>
  <si>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</si>
  <si>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</si>
  <si>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</si>
  <si>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</si>
  <si>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</si>
  <si>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</si>
  <si>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</si>
  <si>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</si>
  <si>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</si>
  <si>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</si>
  <si>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</si>
  <si>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</si>
  <si>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</si>
  <si>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</si>
  <si>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</si>
  <si>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</si>
  <si>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</si>
  <si>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</si>
  <si>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</si>
  <si>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</si>
  <si>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</si>
  <si>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</si>
  <si>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</si>
  <si>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</si>
  <si>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</si>
  <si>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</si>
  <si>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</si>
  <si>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</si>
  <si>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</si>
  <si>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</si>
  <si>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</si>
  <si>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</si>
  <si>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</si>
  <si>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</si>
  <si>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</si>
  <si>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</si>
  <si>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</si>
  <si>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</si>
  <si>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</si>
  <si>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</si>
  <si>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</si>
  <si>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</si>
  <si>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</si>
  <si>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</si>
  <si>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</si>
  <si>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</si>
  <si>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</si>
  <si>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</si>
  <si>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</si>
  <si>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</si>
  <si>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</si>
  <si>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</si>
  <si>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</si>
  <si>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</si>
  <si>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</si>
  <si>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</si>
  <si>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</si>
  <si>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</si>
  <si>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</si>
  <si>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</si>
  <si>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</si>
  <si>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</si>
  <si>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</si>
  <si>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</si>
  <si>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</si>
  <si>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</si>
  <si>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</si>
  <si>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</si>
  <si>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</si>
  <si>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</si>
  <si>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</si>
  <si>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</si>
  <si>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</si>
  <si>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</si>
  <si>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</si>
  <si>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</si>
  <si>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</si>
  <si>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</si>
  <si>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</si>
  <si>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</si>
  <si>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</si>
  <si>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</si>
  <si>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</si>
  <si>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</si>
  <si>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</si>
  <si>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</si>
  <si>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</si>
  <si>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</si>
  <si>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</si>
  <si>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</si>
  <si>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</si>
  <si>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</si>
  <si>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</si>
  <si>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</si>
  <si>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</si>
  <si>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</si>
  <si>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</si>
  <si>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</si>
  <si>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</si>
  <si>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</si>
  <si>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</si>
  <si>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</si>
  <si>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</si>
  <si>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</si>
  <si>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</si>
  <si>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</si>
  <si>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</si>
  <si>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</si>
  <si>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</si>
  <si>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</si>
  <si>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</si>
  <si>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</si>
  <si>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</si>
  <si>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</si>
  <si>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</si>
  <si>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</si>
  <si>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</si>
  <si>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</si>
  <si>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</si>
  <si>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</si>
  <si>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</si>
  <si>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</si>
  <si>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</si>
  <si>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</si>
  <si>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</si>
  <si>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</si>
  <si>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</si>
  <si>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</si>
  <si>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</si>
  <si>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</si>
  <si>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</si>
  <si>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</si>
  <si>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</si>
  <si>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</si>
  <si>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</si>
  <si>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</si>
  <si>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</si>
  <si>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</si>
  <si>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</si>
  <si>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</si>
  <si>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</si>
  <si>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</si>
  <si>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</si>
  <si>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</si>
  <si>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</si>
  <si>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</si>
  <si>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</si>
  <si>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</si>
  <si>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</si>
  <si>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</si>
  <si>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</si>
  <si>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</si>
  <si>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</si>
  <si>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</si>
  <si>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</si>
  <si>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</si>
  <si>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</si>
  <si>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</si>
  <si>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</si>
  <si>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</si>
  <si>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</si>
  <si>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</si>
  <si>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</si>
  <si>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</si>
  <si>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</si>
  <si>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</si>
  <si>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</si>
  <si>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</si>
  <si>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</si>
  <si>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</si>
  <si>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</si>
  <si>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</si>
  <si>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</si>
  <si>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</si>
  <si>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</si>
  <si>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</si>
  <si>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</si>
  <si>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</si>
  <si>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</si>
  <si>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</si>
  <si>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</si>
  <si>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</si>
  <si>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</si>
  <si>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</si>
  <si>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</si>
  <si>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</si>
  <si>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</si>
  <si>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</si>
  <si>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</si>
  <si>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</si>
  <si>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</si>
  <si>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</si>
  <si>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</si>
  <si>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</si>
  <si>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</si>
  <si>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</si>
  <si>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</si>
  <si>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</si>
  <si>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</si>
  <si>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</si>
  <si>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</si>
  <si>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</si>
  <si>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</si>
  <si>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</si>
  <si>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</si>
  <si>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</si>
  <si>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</si>
  <si>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</si>
  <si>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</si>
  <si>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</si>
  <si>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</si>
  <si>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</si>
  <si>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</si>
  <si>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</si>
  <si>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</si>
  <si>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</si>
  <si>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</si>
  <si>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</si>
  <si>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</si>
  <si>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</si>
  <si>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</si>
  <si>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</si>
  <si>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</si>
  <si>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</si>
  <si>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</si>
  <si>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</si>
  <si>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</si>
  <si>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</si>
  <si>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</si>
  <si>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</si>
  <si>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</si>
  <si>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</si>
  <si>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</si>
  <si>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</si>
  <si>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</si>
  <si>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</si>
  <si>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</si>
  <si>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</si>
  <si>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</si>
  <si>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</si>
  <si>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</si>
  <si>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</si>
  <si>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</si>
  <si>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</si>
  <si>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</si>
  <si>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</si>
  <si>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</si>
  <si>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</si>
  <si>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</si>
  <si>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</si>
  <si>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</si>
  <si>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</si>
  <si>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</si>
  <si>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</si>
  <si>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</si>
  <si>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</si>
  <si>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</si>
  <si>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</si>
  <si>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</si>
  <si>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</si>
  <si>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</si>
  <si>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</si>
  <si>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</si>
  <si>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</si>
  <si>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</si>
  <si>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</si>
  <si>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</si>
  <si>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</si>
  <si>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</si>
  <si>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</si>
  <si>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</si>
  <si>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</si>
  <si>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</si>
  <si>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</si>
  <si>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</si>
  <si>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</si>
  <si>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</si>
  <si>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</si>
  <si>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</si>
  <si>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</si>
  <si>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</si>
  <si>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</si>
  <si>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</si>
  <si>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</si>
  <si>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</si>
  <si>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</si>
  <si>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</si>
  <si>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</si>
  <si>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</si>
  <si>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</si>
  <si>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</si>
  <si>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</si>
  <si>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</si>
  <si>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</si>
  <si>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</si>
  <si>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</si>
  <si>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</si>
  <si>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</si>
  <si>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</si>
  <si>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</si>
  <si>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</si>
  <si>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</si>
  <si>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</si>
  <si>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</si>
  <si>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</si>
  <si>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</si>
  <si>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</si>
  <si>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</si>
  <si>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</si>
  <si>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</si>
  <si>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</si>
  <si>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</si>
  <si>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</si>
  <si>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</si>
  <si>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</si>
  <si>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</si>
  <si>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</si>
  <si>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</si>
  <si>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</si>
  <si>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</si>
  <si>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</si>
  <si>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</si>
  <si>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</si>
  <si>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</si>
  <si>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</si>
  <si>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</si>
  <si>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</si>
  <si>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</si>
  <si>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</si>
  <si>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</si>
  <si>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</si>
  <si>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</si>
  <si>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</si>
  <si>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</si>
  <si>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</si>
  <si>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</si>
  <si>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</si>
  <si>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</si>
  <si>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</si>
  <si>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</si>
  <si>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</si>
  <si>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</si>
  <si>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</si>
  <si>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</si>
  <si>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</si>
  <si>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</si>
  <si>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</si>
  <si>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</si>
  <si>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</si>
  <si>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</si>
  <si>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</si>
  <si>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</si>
  <si>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</si>
  <si>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</si>
  <si>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</si>
  <si>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</si>
  <si>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</si>
  <si>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</si>
  <si>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</si>
  <si>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</si>
  <si>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</si>
  <si>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</si>
  <si>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</si>
  <si>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</si>
  <si>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</si>
  <si>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</si>
  <si>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</si>
  <si>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</si>
  <si>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</si>
  <si>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</si>
  <si>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</si>
  <si>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</si>
  <si>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</si>
  <si>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</si>
  <si>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</si>
  <si>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</si>
  <si>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</si>
  <si>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</si>
  <si>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</si>
  <si>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</si>
  <si>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</si>
  <si>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</si>
  <si>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</si>
  <si>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</si>
  <si>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</si>
  <si>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</si>
  <si>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</si>
  <si>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</si>
  <si>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</si>
  <si>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</si>
  <si>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</si>
  <si>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</si>
  <si>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</si>
  <si>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</si>
  <si>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</si>
  <si>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</si>
  <si>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</si>
  <si>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</si>
  <si>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</si>
  <si>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</si>
  <si>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</si>
  <si>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</si>
  <si>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</si>
  <si>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</si>
  <si>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</si>
  <si>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</si>
  <si>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</si>
  <si>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</si>
  <si>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</si>
  <si>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</si>
  <si>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</si>
  <si>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</si>
  <si>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</si>
  <si>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</si>
  <si>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</si>
  <si>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</si>
  <si>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</si>
  <si>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</si>
  <si>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</si>
  <si>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</si>
  <si>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</si>
  <si>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</si>
  <si>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</si>
  <si>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</si>
  <si>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</si>
  <si>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</si>
  <si>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</si>
  <si>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</si>
  <si>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</si>
  <si>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</si>
  <si>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</si>
  <si>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</si>
  <si>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</si>
  <si>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</si>
  <si>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</si>
  <si>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</si>
  <si>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</si>
  <si>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</si>
  <si>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</si>
  <si>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</si>
  <si>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</si>
  <si>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</si>
  <si>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</si>
  <si>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</si>
  <si>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</si>
  <si>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</si>
  <si>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</si>
  <si>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</si>
  <si>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</si>
  <si>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</si>
  <si>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</si>
  <si>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</si>
  <si>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</si>
  <si>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</si>
  <si>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</si>
  <si>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</si>
  <si>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</si>
  <si>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</si>
  <si>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</si>
  <si>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</si>
  <si>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</si>
  <si>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</si>
  <si>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</si>
  <si>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</si>
  <si>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</si>
  <si>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</si>
  <si>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</si>
  <si>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</si>
  <si>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</si>
  <si>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</si>
  <si>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</si>
  <si>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</si>
  <si>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</si>
  <si>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</si>
  <si>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</si>
  <si>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</si>
  <si>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</si>
  <si>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</si>
  <si>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</si>
  <si>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</si>
  <si>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</si>
  <si>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</si>
  <si>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</si>
  <si>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</si>
  <si>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</si>
  <si>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</si>
  <si>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</si>
  <si>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</si>
  <si>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</si>
  <si>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</si>
  <si>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</si>
  <si>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</si>
  <si>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</si>
  <si>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</si>
  <si>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</si>
  <si>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</si>
  <si>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</si>
  <si>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</si>
  <si>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</si>
  <si>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</si>
  <si>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</si>
  <si>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</si>
  <si>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</si>
  <si>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</si>
  <si>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</si>
  <si>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</si>
  <si>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</si>
  <si>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</si>
  <si>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</si>
  <si>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</si>
  <si>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</si>
  <si>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</si>
  <si>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</si>
  <si>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</si>
  <si>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</si>
  <si>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</si>
  <si>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</si>
  <si>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</si>
  <si>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</si>
  <si>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</si>
  <si>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</si>
  <si>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</si>
  <si>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</si>
  <si>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</si>
  <si>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</si>
  <si>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</si>
  <si>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</si>
  <si>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</si>
  <si>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</si>
  <si>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</si>
  <si>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</si>
  <si>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</si>
  <si>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</si>
  <si>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</si>
  <si>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</si>
  <si>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</si>
  <si>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</si>
  <si>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</si>
  <si>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</si>
  <si>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</si>
  <si>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</si>
  <si>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</si>
  <si>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</si>
  <si>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</si>
  <si>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</si>
  <si>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</si>
  <si>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</si>
  <si>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</si>
  <si>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</si>
  <si>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</si>
  <si>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</si>
  <si>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</si>
  <si>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</si>
  <si>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</si>
  <si>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</si>
  <si>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</si>
  <si>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</si>
  <si>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</si>
  <si>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</si>
  <si>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</si>
  <si>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</si>
  <si>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</si>
  <si>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</si>
  <si>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</si>
  <si>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</si>
  <si>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</si>
  <si>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</si>
  <si>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</si>
  <si>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</si>
  <si>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</si>
  <si>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</si>
  <si>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</si>
  <si>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</si>
  <si>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</si>
  <si>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</si>
  <si>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</si>
  <si>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</si>
  <si>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</si>
  <si>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</si>
  <si>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</si>
  <si>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</si>
  <si>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</si>
  <si>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</si>
  <si>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</si>
  <si>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</si>
  <si>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</si>
  <si>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</si>
  <si>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</si>
  <si>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</si>
  <si>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</si>
  <si>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</si>
  <si>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</si>
  <si>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</si>
  <si>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</si>
  <si>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</si>
  <si>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</si>
  <si>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</si>
  <si>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</si>
  <si>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</si>
  <si>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</si>
  <si>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</si>
  <si>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</si>
  <si>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</si>
  <si>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</si>
  <si>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</si>
  <si>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</si>
  <si>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</si>
  <si>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</si>
  <si>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</si>
  <si>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</si>
  <si>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</si>
  <si>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</si>
  <si>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</si>
  <si>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</si>
  <si>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</si>
  <si>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</si>
  <si>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</si>
  <si>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</si>
  <si>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</si>
  <si>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</si>
  <si>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</si>
  <si>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</si>
  <si>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</si>
  <si>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</si>
  <si>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</si>
  <si>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</si>
  <si>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</si>
  <si>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</si>
  <si>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</si>
  <si>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</si>
  <si>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</si>
  <si>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</si>
  <si>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</si>
  <si>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</si>
  <si>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</si>
  <si>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</si>
  <si>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</si>
  <si>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</si>
  <si>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</si>
  <si>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</si>
  <si>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</si>
  <si>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</si>
  <si>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</si>
  <si>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</si>
  <si>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</si>
  <si>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</si>
  <si>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</si>
  <si>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</si>
  <si>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</si>
  <si>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</si>
  <si>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</si>
  <si>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</si>
  <si>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</si>
  <si>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</si>
  <si>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</si>
  <si>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</si>
  <si>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</si>
  <si>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</si>
  <si>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</si>
  <si>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</si>
  <si>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</si>
  <si>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</si>
  <si>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</si>
  <si>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</si>
  <si>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</si>
  <si>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</si>
  <si>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</si>
  <si>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</si>
  <si>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</si>
  <si>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</si>
  <si>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</si>
  <si>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</si>
  <si>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</si>
  <si>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</si>
  <si>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</si>
  <si>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</si>
  <si>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</si>
  <si>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</si>
  <si>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</si>
  <si>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</si>
  <si>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</si>
  <si>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</si>
  <si>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</si>
  <si>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</si>
  <si>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</si>
  <si>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</si>
  <si>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</si>
  <si>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</si>
  <si>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</si>
  <si>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</si>
  <si>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</si>
  <si>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</si>
  <si>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</si>
  <si>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</si>
  <si>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</si>
  <si>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</si>
  <si>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</si>
  <si>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</si>
  <si>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</si>
  <si>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</si>
  <si>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</si>
  <si>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</si>
  <si>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</si>
  <si>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</si>
  <si>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</si>
  <si>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</si>
  <si>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</si>
  <si>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</si>
  <si>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</si>
  <si>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</si>
  <si>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</si>
  <si>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</si>
  <si>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</si>
  <si>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</si>
  <si>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</si>
  <si>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</si>
  <si>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</si>
  <si>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</si>
  <si>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</si>
  <si>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</si>
  <si>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</si>
  <si>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</si>
  <si>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</si>
  <si>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</si>
  <si>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</si>
  <si>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</si>
  <si>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</si>
  <si>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</si>
  <si>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</si>
  <si>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</si>
  <si>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</si>
  <si>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</si>
  <si>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</si>
  <si>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</si>
  <si>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</si>
  <si>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</si>
  <si>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</si>
  <si>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</si>
  <si>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</si>
  <si>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</si>
  <si>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</si>
  <si>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</si>
  <si>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</si>
  <si>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</si>
  <si>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</si>
  <si>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</si>
  <si>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</si>
  <si>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</si>
  <si>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</si>
  <si>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</si>
  <si>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</si>
  <si>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</si>
  <si>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</si>
  <si>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</si>
  <si>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</si>
  <si>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</si>
  <si>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</si>
  <si>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</si>
  <si>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</si>
  <si>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</si>
  <si>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</si>
  <si>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</si>
  <si>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</si>
  <si>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</si>
  <si>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</si>
  <si>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</si>
  <si>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</si>
  <si>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</si>
  <si>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</si>
  <si>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</si>
  <si>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</si>
  <si>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</si>
  <si>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</si>
  <si>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</si>
  <si>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</si>
  <si>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</si>
  <si>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</si>
  <si>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</si>
  <si>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</si>
  <si>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</si>
  <si>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</si>
  <si>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</si>
  <si>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</si>
  <si>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</si>
  <si>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</si>
  <si>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</si>
  <si>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</si>
  <si>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</si>
  <si>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</si>
  <si>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</si>
  <si>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</si>
  <si>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</si>
  <si>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</si>
  <si>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</si>
  <si>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</si>
  <si>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</si>
  <si>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</si>
  <si>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</si>
  <si>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</si>
  <si>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</si>
  <si>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</si>
  <si>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</si>
  <si>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</si>
  <si>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</si>
  <si>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</si>
  <si>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</si>
  <si>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</si>
  <si>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</si>
  <si>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</si>
  <si>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</si>
  <si>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</si>
  <si>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</si>
  <si>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</si>
  <si>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</si>
  <si>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</si>
  <si>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</si>
  <si>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</si>
  <si>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</si>
  <si>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</si>
  <si>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</si>
  <si>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</si>
  <si>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</si>
  <si>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</si>
  <si>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</si>
  <si>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</si>
  <si>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</si>
  <si>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</si>
  <si>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</si>
  <si>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</si>
  <si>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</si>
  <si>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</si>
  <si>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</si>
  <si>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</si>
  <si>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</si>
  <si>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</si>
  <si>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</si>
  <si>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</si>
  <si>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</si>
  <si>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</si>
  <si>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</si>
  <si>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</si>
  <si>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</si>
  <si>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</si>
  <si>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</si>
  <si>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</si>
  <si>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</si>
  <si>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</si>
  <si>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</si>
  <si>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</si>
  <si>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</si>
  <si>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</si>
  <si>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</si>
  <si>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</si>
  <si>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</si>
  <si>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</si>
  <si>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</si>
  <si>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</si>
  <si>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</si>
  <si>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</si>
  <si>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</si>
  <si>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</si>
  <si>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</si>
  <si>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</si>
  <si>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</si>
  <si>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</si>
  <si>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</si>
  <si>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</si>
  <si>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</si>
  <si>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</si>
  <si>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</si>
  <si>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</si>
  <si>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</si>
  <si>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</si>
  <si>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</si>
  <si>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</si>
  <si>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</si>
  <si>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</si>
  <si>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</si>
  <si>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</si>
  <si>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</si>
  <si>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</si>
  <si>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</si>
  <si>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</si>
  <si>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</si>
  <si>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</si>
  <si>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</si>
  <si>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</si>
  <si>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</si>
  <si>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</si>
  <si>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</si>
  <si>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</si>
  <si>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</si>
  <si>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</si>
  <si>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</si>
  <si>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</si>
  <si>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</si>
  <si>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</si>
  <si>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</si>
  <si>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</si>
  <si>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</si>
  <si>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</si>
  <si>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</si>
  <si>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</si>
  <si>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</si>
  <si>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</si>
  <si>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</si>
  <si>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</si>
  <si>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</si>
  <si>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</si>
  <si>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</si>
  <si>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</si>
  <si>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</si>
  <si>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</si>
  <si>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</si>
  <si>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</si>
  <si>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</si>
  <si>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</si>
  <si>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</si>
  <si>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</si>
  <si>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</si>
  <si>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</si>
  <si>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</si>
  <si>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</si>
  <si>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</si>
  <si>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</si>
  <si>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</si>
  <si>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</si>
  <si>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</si>
  <si>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</si>
  <si>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</si>
  <si>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</si>
  <si>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</si>
  <si>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</si>
  <si>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</si>
  <si>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</si>
  <si>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</si>
  <si>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</si>
  <si>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</si>
  <si>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</si>
  <si>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</si>
  <si>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</si>
  <si>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</si>
  <si>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</si>
  <si>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</si>
  <si>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</si>
  <si>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</si>
  <si>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</si>
  <si>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</si>
  <si>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</si>
  <si>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</si>
  <si>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</si>
  <si>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</si>
  <si>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</si>
  <si>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</si>
  <si>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</si>
  <si>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</si>
  <si>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</si>
  <si>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</si>
  <si>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</si>
  <si>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</si>
  <si>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</si>
  <si>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</si>
  <si>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</si>
  <si>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</si>
  <si>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</si>
  <si>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</si>
  <si>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</si>
  <si>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</si>
  <si>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</si>
  <si>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</si>
  <si>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</si>
  <si>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</si>
  <si>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</si>
  <si>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</si>
  <si>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</si>
  <si>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</si>
  <si>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</si>
  <si>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</si>
  <si>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</si>
  <si>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</si>
  <si>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</si>
  <si>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</si>
  <si>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</si>
  <si>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</si>
  <si>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</si>
  <si>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</si>
  <si>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</si>
  <si>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</si>
  <si>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</si>
  <si>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</si>
  <si>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</si>
  <si>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</si>
  <si>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</si>
  <si>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</si>
  <si>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</si>
  <si>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</si>
  <si>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</si>
  <si>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</si>
  <si>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</si>
  <si>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</si>
  <si>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</si>
  <si>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</si>
  <si>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</si>
  <si>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</si>
  <si>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</si>
  <si>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</si>
  <si>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</si>
  <si>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</si>
  <si>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</si>
  <si>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</si>
  <si>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</si>
  <si>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</si>
  <si>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</si>
  <si>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</si>
  <si>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</si>
  <si>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</si>
  <si>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</si>
  <si>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</si>
  <si>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</si>
  <si>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</si>
  <si>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</si>
  <si>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</si>
  <si>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</si>
  <si>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</si>
  <si>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</si>
  <si>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</si>
  <si>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</si>
  <si>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</si>
  <si>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</si>
  <si>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</si>
  <si>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</si>
  <si>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</si>
  <si>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</si>
  <si>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</si>
  <si>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</si>
  <si>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</si>
  <si>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</si>
  <si>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</si>
  <si>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</si>
  <si>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</si>
  <si>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</si>
  <si>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</si>
  <si>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</si>
  <si>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</si>
  <si>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</si>
  <si>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</si>
  <si>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</si>
  <si>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</si>
  <si>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</si>
  <si>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</si>
  <si>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</si>
  <si>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</si>
  <si>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</si>
  <si>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</si>
  <si>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</si>
  <si>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</si>
  <si>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</si>
  <si>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</si>
  <si>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</si>
  <si>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</si>
  <si>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</si>
  <si>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</si>
  <si>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</si>
  <si>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</si>
  <si>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</si>
  <si>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</si>
  <si>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</si>
  <si>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</si>
  <si>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</si>
  <si>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</si>
  <si>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</si>
  <si>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</si>
  <si>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</si>
  <si>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</si>
  <si>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</si>
  <si>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</si>
  <si>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</si>
  <si>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</si>
  <si>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</si>
  <si>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</si>
  <si>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</si>
  <si>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</si>
  <si>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</si>
  <si>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</si>
  <si>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</si>
  <si>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</si>
  <si>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</si>
  <si>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</si>
  <si>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</si>
  <si>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</si>
  <si>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</si>
  <si>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</si>
  <si>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</si>
  <si>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</si>
  <si>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</si>
  <si>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</si>
  <si>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</si>
  <si>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</si>
  <si>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</si>
  <si>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</si>
  <si>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</si>
  <si>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</si>
  <si>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</si>
  <si>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</si>
  <si>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</si>
  <si>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</si>
  <si>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</si>
  <si>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</si>
  <si>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</si>
  <si>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</si>
  <si>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</si>
  <si>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</si>
  <si>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</si>
  <si>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</si>
  <si>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</si>
  <si>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</si>
  <si>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</si>
  <si>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</si>
  <si>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</si>
  <si>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</si>
  <si>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</si>
  <si>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</si>
  <si>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</si>
  <si>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</si>
  <si>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</si>
  <si>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</si>
  <si>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</si>
  <si>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</si>
  <si>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</si>
  <si>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</si>
  <si>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</si>
  <si>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</si>
  <si>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</si>
  <si>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</si>
  <si>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</si>
  <si>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</si>
  <si>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</si>
  <si>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</si>
  <si>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</si>
  <si>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</si>
  <si>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</si>
  <si>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</si>
  <si>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</si>
  <si>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</si>
  <si>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</si>
  <si>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</si>
  <si>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</si>
  <si>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</si>
  <si>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</si>
  <si>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</si>
  <si>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</si>
  <si>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</si>
  <si>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</si>
  <si>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</si>
  <si>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</si>
  <si>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</si>
  <si>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</si>
  <si>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</si>
  <si>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</si>
  <si>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</si>
  <si>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</si>
  <si>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</si>
  <si>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</si>
  <si>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</si>
  <si>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</si>
  <si>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</si>
  <si>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</si>
  <si>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</si>
  <si>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</si>
  <si>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</si>
  <si>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</si>
  <si>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</si>
  <si>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</si>
  <si>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</si>
  <si>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</si>
  <si>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</si>
  <si>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</si>
  <si>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</si>
  <si>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</si>
  <si>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</si>
  <si>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</si>
  <si>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</si>
  <si>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</si>
  <si>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</si>
  <si>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</si>
  <si>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</si>
  <si>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</si>
  <si>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</si>
  <si>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</si>
  <si>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</si>
  <si>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</si>
  <si>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</si>
  <si>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</si>
  <si>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</si>
  <si>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</si>
  <si>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</si>
  <si>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</si>
  <si>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</si>
  <si>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</si>
  <si>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</si>
  <si>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</si>
  <si>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</si>
  <si>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</si>
  <si>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</si>
  <si>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</si>
  <si>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</si>
  <si>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</si>
  <si>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</si>
  <si>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</si>
  <si>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</si>
  <si>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</si>
  <si>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</si>
  <si>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</si>
  <si>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</si>
  <si>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</si>
  <si>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</si>
  <si>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</si>
  <si>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</si>
  <si>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</si>
  <si>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</si>
  <si>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</si>
  <si>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</si>
  <si>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</si>
  <si>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</si>
  <si>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</si>
  <si>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</si>
  <si>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</si>
  <si>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</si>
  <si>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</si>
  <si>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</si>
  <si>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</si>
  <si>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</si>
  <si>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</si>
  <si>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</si>
  <si>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</si>
  <si>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</si>
  <si>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</si>
  <si>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</si>
  <si>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</si>
  <si>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</si>
  <si>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</si>
  <si>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</si>
  <si>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</si>
  <si>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</si>
  <si>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</si>
  <si>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</si>
  <si>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</si>
  <si>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</si>
  <si>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</si>
  <si>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</si>
  <si>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</si>
  <si>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</si>
  <si>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</si>
  <si>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</si>
  <si>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</si>
  <si>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</si>
  <si>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</si>
  <si>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</si>
  <si>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</si>
  <si>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</si>
  <si>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</si>
  <si>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</si>
  <si>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</si>
  <si>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</si>
  <si>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</si>
  <si>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</si>
  <si>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</si>
  <si>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</si>
  <si>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</si>
  <si>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</si>
  <si>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</si>
  <si>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</si>
  <si>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</si>
  <si>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</si>
  <si>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</si>
  <si>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</si>
  <si>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</si>
  <si>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</si>
  <si>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</si>
  <si>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</si>
  <si>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</si>
  <si>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</si>
  <si>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</si>
  <si>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</si>
  <si>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</si>
  <si>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</si>
  <si>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</si>
  <si>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</si>
  <si>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</si>
  <si>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</si>
  <si>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</si>
  <si>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</si>
  <si>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</si>
  <si>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</si>
  <si>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</si>
  <si>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</si>
  <si>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</si>
  <si>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</si>
  <si>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</si>
  <si>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</si>
  <si>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</si>
  <si>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</si>
  <si>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</si>
  <si>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</si>
  <si>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</si>
  <si>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</si>
  <si>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</si>
  <si>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</si>
  <si>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</si>
  <si>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</si>
  <si>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</si>
  <si>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</si>
  <si>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</si>
  <si>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</si>
  <si>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</si>
  <si>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</si>
  <si>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</si>
  <si>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</si>
  <si>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</si>
  <si>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</si>
  <si>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</si>
  <si>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</si>
  <si>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</si>
  <si>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</si>
  <si>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</si>
  <si>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</si>
  <si>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</si>
  <si>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</si>
  <si>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</si>
  <si>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</si>
  <si>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</si>
  <si>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</si>
  <si>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</si>
  <si>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</si>
  <si>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</si>
  <si>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</si>
  <si>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</si>
  <si>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</si>
  <si>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</si>
  <si>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</si>
  <si>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</si>
  <si>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</si>
  <si>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</si>
  <si>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</si>
  <si>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</si>
  <si>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</si>
  <si>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</si>
  <si>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</si>
  <si>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</si>
  <si>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</si>
  <si>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</si>
  <si>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</si>
  <si>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</si>
  <si>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</si>
  <si>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</si>
  <si>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</si>
  <si>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</si>
  <si>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</si>
  <si>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</si>
  <si>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</si>
  <si>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</si>
  <si>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</si>
  <si>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</si>
  <si>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</si>
  <si>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</si>
  <si>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</si>
  <si>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</si>
  <si>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</si>
  <si>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</si>
  <si>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</si>
  <si>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</si>
  <si>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</si>
  <si>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</si>
  <si>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</si>
  <si>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</si>
  <si>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</si>
  <si>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</si>
  <si>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</si>
  <si>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</si>
  <si>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</si>
  <si>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</si>
  <si>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</si>
  <si>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</si>
  <si>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</si>
  <si>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</si>
  <si>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</si>
  <si>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</si>
  <si>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</si>
  <si>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</si>
  <si>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</si>
  <si>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</si>
  <si>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</si>
  <si>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</si>
  <si>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</si>
  <si>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</si>
  <si>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</si>
  <si>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</si>
  <si>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</si>
  <si>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</si>
  <si>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</si>
  <si>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</si>
  <si>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</si>
  <si>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</si>
  <si>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</si>
  <si>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</si>
  <si>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</si>
  <si>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</si>
  <si>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</si>
  <si>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</si>
  <si>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</si>
  <si>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</si>
  <si>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</si>
  <si>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</si>
  <si>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</si>
  <si>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</si>
  <si>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</si>
  <si>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</si>
  <si>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</si>
  <si>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</si>
  <si>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</si>
  <si>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</si>
  <si>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</si>
  <si>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</si>
  <si>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</si>
  <si>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</si>
  <si>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</si>
  <si>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</si>
  <si>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</si>
  <si>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</si>
  <si>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</si>
  <si>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</si>
  <si>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</si>
  <si>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</si>
  <si>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</si>
  <si>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</si>
  <si>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</si>
  <si>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</si>
  <si>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</si>
  <si>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</si>
  <si>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</si>
  <si>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</si>
  <si>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</si>
  <si>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</si>
  <si>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</si>
  <si>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</si>
  <si>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</si>
  <si>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</si>
  <si>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</si>
  <si>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</si>
  <si>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</si>
  <si>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</si>
  <si>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</si>
  <si>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</si>
  <si>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</si>
  <si>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</si>
  <si>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</si>
  <si>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</si>
  <si>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</si>
  <si>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</si>
  <si>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</si>
  <si>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</si>
  <si>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</si>
  <si>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</si>
  <si>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</si>
  <si>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</si>
  <si>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</si>
  <si>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</si>
  <si>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</si>
  <si>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</si>
  <si>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</si>
  <si>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</si>
  <si>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</si>
  <si>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</si>
  <si>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</si>
  <si>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</si>
  <si>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</si>
  <si>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</si>
  <si>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</si>
  <si>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</si>
  <si>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</si>
  <si>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</si>
  <si>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</si>
  <si>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</si>
  <si>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</si>
  <si>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</si>
  <si>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</si>
  <si>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</si>
  <si>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</si>
  <si>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</si>
  <si>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</si>
  <si>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</si>
  <si>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</si>
  <si>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</si>
  <si>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</si>
  <si>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</si>
  <si>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</si>
  <si>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</si>
  <si>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</si>
  <si>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</si>
  <si>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</si>
  <si>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</si>
  <si>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</si>
  <si>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</si>
  <si>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</si>
  <si>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</si>
  <si>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</si>
  <si>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</si>
  <si>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</si>
  <si>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</si>
  <si>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</si>
  <si>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</si>
  <si>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</si>
  <si>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</si>
  <si>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</si>
  <si>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</si>
  <si>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</si>
  <si>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</si>
  <si>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</si>
  <si>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</si>
  <si>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</si>
  <si>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</si>
  <si>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</si>
  <si>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</si>
  <si>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</si>
  <si>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</si>
  <si>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</si>
  <si>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</si>
  <si>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</si>
  <si>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</si>
  <si>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</si>
  <si>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</si>
  <si>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</si>
  <si>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</si>
  <si>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</si>
  <si>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</si>
  <si>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</si>
  <si>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</si>
  <si>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</si>
  <si>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</si>
  <si>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</si>
  <si>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</si>
  <si>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</si>
  <si>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</si>
  <si>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</si>
  <si>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</si>
  <si>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</si>
  <si>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</si>
  <si>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</si>
  <si>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</si>
  <si>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</si>
  <si>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</si>
  <si>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</si>
  <si>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</si>
  <si>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</si>
  <si>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</si>
  <si>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</si>
  <si>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</si>
  <si>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</si>
  <si>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</si>
  <si>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</si>
  <si>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</si>
  <si>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</si>
  <si>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</si>
  <si>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</si>
  <si>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</si>
  <si>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</si>
  <si>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</si>
  <si>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</si>
  <si>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</si>
  <si>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</si>
  <si>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</si>
  <si>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</si>
  <si>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</si>
  <si>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</si>
  <si>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</si>
  <si>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</si>
  <si>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</si>
  <si>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</si>
  <si>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</si>
  <si>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</si>
  <si>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</si>
  <si>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</si>
  <si>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</si>
  <si>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</si>
  <si>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</si>
  <si>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</si>
  <si>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</si>
  <si>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</si>
  <si>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</si>
  <si>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</si>
  <si>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</si>
  <si>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</si>
  <si>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</si>
  <si>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</si>
  <si>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</si>
  <si>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</si>
  <si>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</si>
  <si>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</si>
  <si>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</si>
  <si>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</si>
  <si>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</si>
  <si>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</si>
  <si>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</si>
  <si>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</si>
  <si>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</si>
  <si>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</si>
  <si>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</si>
  <si>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</si>
  <si>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</si>
  <si>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</si>
  <si>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</si>
  <si>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</si>
  <si>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</si>
  <si>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</si>
  <si>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</si>
  <si>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</si>
  <si>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</si>
  <si>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</si>
  <si>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</si>
  <si>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</si>
  <si>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</si>
  <si>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</si>
  <si>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</si>
  <si>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</si>
  <si>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</si>
  <si>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</si>
  <si>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</si>
  <si>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</si>
  <si>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</si>
  <si>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</si>
  <si>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</si>
  <si>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</si>
  <si>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</si>
  <si>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</si>
  <si>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</si>
  <si>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</si>
  <si>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</si>
  <si>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</si>
  <si>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</si>
  <si>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</si>
  <si>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</si>
  <si>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</si>
  <si>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</si>
  <si>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</si>
  <si>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</si>
  <si>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</si>
  <si>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</si>
  <si>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</si>
  <si>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</si>
  <si>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</si>
  <si>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</si>
  <si>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</si>
  <si>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</si>
  <si>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</si>
  <si>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</si>
  <si>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</si>
  <si>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</si>
  <si>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</si>
  <si>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</si>
  <si>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</si>
  <si>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</si>
  <si>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</si>
  <si>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</si>
  <si>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</si>
  <si>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</si>
  <si>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</si>
  <si>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</si>
  <si>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</si>
  <si>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</si>
  <si>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</si>
  <si>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</si>
  <si>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</si>
  <si>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</si>
  <si>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</si>
  <si>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</si>
  <si>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</si>
  <si>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</si>
  <si>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</si>
  <si>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</si>
  <si>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</si>
  <si>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</si>
  <si>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</si>
  <si>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</si>
  <si>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</si>
  <si>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</si>
  <si>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</si>
  <si>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</si>
  <si>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</si>
  <si>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</si>
  <si>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</si>
  <si>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</si>
  <si>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</si>
  <si>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</si>
  <si>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</si>
  <si>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</si>
  <si>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</si>
  <si>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</si>
  <si>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</si>
  <si>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</si>
  <si>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</si>
  <si>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</si>
  <si>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</si>
  <si>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</si>
  <si>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</si>
  <si>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</si>
  <si>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</si>
  <si>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</si>
  <si>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</si>
  <si>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</si>
  <si>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</si>
  <si>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</si>
  <si>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</si>
  <si>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</si>
  <si>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</si>
  <si>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</si>
  <si>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</si>
  <si>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</si>
  <si>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</si>
  <si>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</si>
  <si>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</si>
  <si>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</si>
  <si>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</si>
  <si>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</si>
  <si>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</si>
  <si>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</si>
  <si>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</si>
  <si>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</si>
  <si>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</si>
  <si>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</si>
  <si>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</si>
  <si>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</si>
  <si>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</si>
  <si>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</si>
  <si>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</si>
  <si>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</si>
  <si>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</si>
  <si>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</si>
  <si>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</si>
  <si>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</si>
  <si>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</si>
  <si>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</si>
  <si>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</si>
  <si>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</si>
  <si>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</si>
  <si>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</si>
  <si>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</si>
  <si>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</si>
  <si>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</si>
  <si>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</si>
  <si>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</si>
  <si>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</si>
  <si>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</si>
  <si>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</si>
  <si>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</si>
  <si>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</si>
  <si>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</si>
  <si>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</si>
  <si>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</si>
  <si>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</si>
  <si>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</si>
  <si>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</si>
  <si>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</si>
  <si>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</si>
  <si>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</si>
  <si>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</si>
  <si>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</si>
  <si>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</si>
  <si>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</si>
  <si>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</si>
  <si>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</si>
  <si>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</si>
  <si>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</si>
  <si>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</si>
  <si>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</si>
  <si>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</si>
  <si>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</si>
  <si>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</si>
  <si>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</si>
  <si>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</si>
  <si>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</si>
  <si>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</si>
  <si>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</si>
  <si>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</si>
  <si>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</si>
  <si>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</si>
  <si>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</si>
  <si>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</si>
  <si>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</si>
  <si>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</si>
  <si>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</si>
  <si>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</si>
  <si>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</si>
  <si>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</si>
  <si>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</si>
  <si>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</si>
  <si>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</si>
  <si>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</si>
  <si>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</si>
  <si>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</si>
  <si>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</si>
  <si>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</si>
  <si>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</si>
  <si>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</si>
  <si>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</si>
  <si>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</si>
  <si>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</si>
  <si>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</si>
  <si>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</si>
  <si>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</si>
  <si>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</si>
  <si>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</si>
  <si>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</si>
  <si>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</si>
  <si>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</si>
  <si>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</si>
  <si>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</si>
  <si>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</si>
  <si>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</si>
  <si>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</si>
  <si>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</si>
  <si>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</si>
  <si>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</si>
  <si>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</si>
  <si>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</si>
  <si>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</si>
  <si>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</si>
  <si>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</si>
  <si>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</si>
  <si>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</si>
  <si>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</si>
  <si>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</si>
  <si>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</si>
  <si>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</si>
  <si>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</si>
  <si>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</si>
  <si>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</si>
  <si>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</si>
  <si>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</si>
  <si>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</si>
  <si>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</si>
  <si>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</si>
  <si>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</si>
  <si>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</si>
  <si>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</si>
  <si>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</si>
  <si>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</si>
  <si>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</si>
  <si>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</si>
  <si>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</si>
  <si>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</si>
  <si>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</si>
  <si>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</si>
  <si>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</si>
  <si>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</si>
  <si>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</si>
  <si>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</si>
  <si>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</si>
  <si>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</si>
  <si>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</si>
  <si>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</si>
  <si>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</si>
  <si>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</si>
  <si>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</si>
  <si>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</si>
  <si>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</si>
  <si>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</si>
  <si>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</si>
  <si>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</si>
  <si>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</si>
  <si>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</si>
  <si>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</si>
  <si>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</si>
  <si>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</si>
  <si>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</si>
  <si>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</si>
  <si>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</si>
  <si>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</si>
  <si>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</si>
  <si>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</si>
  <si>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</si>
  <si>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</si>
  <si>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</si>
  <si>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</si>
  <si>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</si>
  <si>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</si>
  <si>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</si>
  <si>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</si>
  <si>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</si>
  <si>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</si>
  <si>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</si>
  <si>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</si>
  <si>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</si>
  <si>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</si>
  <si>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</si>
  <si>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</si>
  <si>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</si>
  <si>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</si>
  <si>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</si>
  <si>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</si>
  <si>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</si>
  <si>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</si>
  <si>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</si>
  <si>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</si>
  <si>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</si>
  <si>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</si>
  <si>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</si>
  <si>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</si>
  <si>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</si>
  <si>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</si>
  <si>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</si>
  <si>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</si>
  <si>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</si>
  <si>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</si>
  <si>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</si>
  <si>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</si>
  <si>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</si>
  <si>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</si>
  <si>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</si>
  <si>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</si>
  <si>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</si>
  <si>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</si>
  <si>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</si>
  <si>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</si>
  <si>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</si>
  <si>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</si>
  <si>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</si>
  <si>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</si>
  <si>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</si>
  <si>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</si>
  <si>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</si>
  <si>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</si>
  <si>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</si>
  <si>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</si>
  <si>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</si>
  <si>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</si>
  <si>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</si>
  <si>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</si>
  <si>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</si>
  <si>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</si>
  <si>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</si>
  <si>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</si>
  <si>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</si>
  <si>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</si>
  <si>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</si>
  <si>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</si>
  <si>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</si>
  <si>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</si>
  <si>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</si>
  <si>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</si>
  <si>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</si>
  <si>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</si>
  <si>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</si>
  <si>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</si>
  <si>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</si>
  <si>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</si>
  <si>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</si>
  <si>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</si>
  <si>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</si>
  <si>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</si>
  <si>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</si>
  <si>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</si>
  <si>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</si>
  <si>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</si>
  <si>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</si>
  <si>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</si>
  <si>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</si>
  <si>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</si>
  <si>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</si>
  <si>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</si>
  <si>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</si>
  <si>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</si>
  <si>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</si>
  <si>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</si>
  <si>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</si>
  <si>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</si>
  <si>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</si>
  <si>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</si>
  <si>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</si>
  <si>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</si>
  <si>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</si>
  <si>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</si>
  <si>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</si>
  <si>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</si>
  <si>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</si>
  <si>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</si>
  <si>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</si>
  <si>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</si>
  <si>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</si>
  <si>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</si>
  <si>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</si>
  <si>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</si>
  <si>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</si>
  <si>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</si>
  <si>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</si>
  <si>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</si>
  <si>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</si>
  <si>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</si>
  <si>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</si>
  <si>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</si>
  <si>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</si>
  <si>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</si>
  <si>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</si>
  <si>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</si>
  <si>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</si>
  <si>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</si>
  <si>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</si>
  <si>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</si>
  <si>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</si>
  <si>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</si>
  <si>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</si>
  <si>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</si>
  <si>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</si>
  <si>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</si>
  <si>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</si>
  <si>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</si>
  <si>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</si>
  <si>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</si>
  <si>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</si>
  <si>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</si>
  <si>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</si>
  <si>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</si>
  <si>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</si>
  <si>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</si>
  <si>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</si>
  <si>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</si>
  <si>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</si>
  <si>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</si>
  <si>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</si>
  <si>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</si>
  <si>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</si>
  <si>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</si>
  <si>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</si>
  <si>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</si>
  <si>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</si>
  <si>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</si>
  <si>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</si>
  <si>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</si>
  <si>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</si>
  <si>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</si>
  <si>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</si>
  <si>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</si>
  <si>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</si>
  <si>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</si>
  <si>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</si>
  <si>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</si>
  <si>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</si>
  <si>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</si>
  <si>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</si>
  <si>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</si>
  <si>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</si>
  <si>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</si>
  <si>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</si>
  <si>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</si>
  <si>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</si>
  <si>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</si>
  <si>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</si>
  <si>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</si>
  <si>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</si>
  <si>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</si>
  <si>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</si>
  <si>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</si>
  <si>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</si>
  <si>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</si>
  <si>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</si>
  <si>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</si>
  <si>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</si>
  <si>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</si>
  <si>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</si>
  <si>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</si>
  <si>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</si>
  <si>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</si>
  <si>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</si>
  <si>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</si>
  <si>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</si>
  <si>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</si>
  <si>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</si>
  <si>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</si>
  <si>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</si>
  <si>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</si>
  <si>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</si>
  <si>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</si>
  <si>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</si>
  <si>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</si>
  <si>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</si>
  <si>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</si>
  <si>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</si>
  <si>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</si>
  <si>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</si>
  <si>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</si>
  <si>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</si>
  <si>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</si>
  <si>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</si>
  <si>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</si>
  <si>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</si>
  <si>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</si>
  <si>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</si>
  <si>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</si>
  <si>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</si>
  <si>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</si>
  <si>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</si>
  <si>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</si>
  <si>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</si>
  <si>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</si>
  <si>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</si>
  <si>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</si>
  <si>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</si>
  <si>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</si>
  <si>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</si>
  <si>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</si>
  <si>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</si>
  <si>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</si>
  <si>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</si>
  <si>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</si>
  <si>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</si>
  <si>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</si>
  <si>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</si>
  <si>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</si>
  <si>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</si>
  <si>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</si>
  <si>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</si>
  <si>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</si>
  <si>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</si>
  <si>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</si>
  <si>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</si>
  <si>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</si>
  <si>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</si>
  <si>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</si>
  <si>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</si>
  <si>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</si>
  <si>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</si>
  <si>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</si>
  <si>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</si>
  <si>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</si>
  <si>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</si>
  <si>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</si>
  <si>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</si>
  <si>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</si>
  <si>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</si>
  <si>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</si>
  <si>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</si>
  <si>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</si>
  <si>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</si>
  <si>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</si>
  <si>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</si>
  <si>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</si>
  <si>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</si>
  <si>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</si>
  <si>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</si>
  <si>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</si>
  <si>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</si>
  <si>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</si>
  <si>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</si>
  <si>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</si>
  <si>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</si>
  <si>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</si>
  <si>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</si>
  <si>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</si>
  <si>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</si>
  <si>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</si>
  <si>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</si>
  <si>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</si>
  <si>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</si>
  <si>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</si>
  <si>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</si>
  <si>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</si>
  <si>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</si>
  <si>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</si>
  <si>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</si>
  <si>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</si>
  <si>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</si>
  <si>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</si>
  <si>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</si>
  <si>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</si>
  <si>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</si>
  <si>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</si>
  <si>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</si>
  <si>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</si>
  <si>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</si>
  <si>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</si>
  <si>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</si>
  <si>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</si>
  <si>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</si>
  <si>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</si>
  <si>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</si>
  <si>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</si>
  <si>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</si>
  <si>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</si>
  <si>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</si>
  <si>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</si>
  <si>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</si>
  <si>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</si>
  <si>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</si>
  <si>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</si>
  <si>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</si>
  <si>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</si>
  <si>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</si>
  <si>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</si>
  <si>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</si>
  <si>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</si>
  <si>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</si>
  <si>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</si>
  <si>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</si>
  <si>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</si>
  <si>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</si>
  <si>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</si>
  <si>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</si>
  <si>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</si>
  <si>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</si>
  <si>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</si>
  <si>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</si>
  <si>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</si>
  <si>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</si>
  <si>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</si>
  <si>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</si>
  <si>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</si>
  <si>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</si>
  <si>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</si>
  <si>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</si>
  <si>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</si>
  <si>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</si>
  <si>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</si>
  <si>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</si>
  <si>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</si>
  <si>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</si>
  <si>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</si>
  <si>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</si>
  <si>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</si>
  <si>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</si>
  <si>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</si>
  <si>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</si>
  <si>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</si>
  <si>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</si>
  <si>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</si>
  <si>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</si>
  <si>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</si>
  <si>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</si>
  <si>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</si>
  <si>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</si>
  <si>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</si>
  <si>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</si>
  <si>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</si>
  <si>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</si>
  <si>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</si>
  <si>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</si>
  <si>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</si>
  <si>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</si>
  <si>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</si>
  <si>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</si>
  <si>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</si>
  <si>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</si>
  <si>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</si>
  <si>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</si>
  <si>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</si>
  <si>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</si>
  <si>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</si>
  <si>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</si>
  <si>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</si>
  <si>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</si>
  <si>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</si>
  <si>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</si>
  <si>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</si>
  <si>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</si>
  <si>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</si>
  <si>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</si>
  <si>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</si>
  <si>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</si>
  <si>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</si>
  <si>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</si>
  <si>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</si>
  <si>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</si>
  <si>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</si>
  <si>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</si>
  <si>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</si>
  <si>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</si>
  <si>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</si>
  <si>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</si>
  <si>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</si>
  <si>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</si>
  <si>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</si>
  <si>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</si>
  <si>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</si>
  <si>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</si>
  <si>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</si>
  <si>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</si>
  <si>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</si>
  <si>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</si>
  <si>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</si>
  <si>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</si>
  <si>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</si>
  <si>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</si>
  <si>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</si>
  <si>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</si>
  <si>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</si>
  <si>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</si>
  <si>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</si>
  <si>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</si>
  <si>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</si>
  <si>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</si>
  <si>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</si>
  <si>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</si>
  <si>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</si>
  <si>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</si>
  <si>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</si>
  <si>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</si>
  <si>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</si>
  <si>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</si>
  <si>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</si>
  <si>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</si>
  <si>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</si>
  <si>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</si>
  <si>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</si>
  <si>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</si>
  <si>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</si>
  <si>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</si>
  <si>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</si>
  <si>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</si>
  <si>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</si>
  <si>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</si>
  <si>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</si>
  <si>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</si>
  <si>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</si>
  <si>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</si>
  <si>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</si>
  <si>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</si>
  <si>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</si>
  <si>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</si>
  <si>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</si>
  <si>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</si>
  <si>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</si>
  <si>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</si>
  <si>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</si>
  <si>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</si>
  <si>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</si>
  <si>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</si>
  <si>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</si>
  <si>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</si>
  <si>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</si>
  <si>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</si>
  <si>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</si>
  <si>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</si>
  <si>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</si>
  <si>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</si>
  <si>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</si>
  <si>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</si>
  <si>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</si>
  <si>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</si>
  <si>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</si>
  <si>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</si>
  <si>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</si>
  <si>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</si>
  <si>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</si>
  <si>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</si>
  <si>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</si>
  <si>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</si>
  <si>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</si>
  <si>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</si>
  <si>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</si>
  <si>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</si>
  <si>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</si>
  <si>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</si>
  <si>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</si>
  <si>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</si>
  <si>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</si>
  <si>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</si>
  <si>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</si>
  <si>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</si>
  <si>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</si>
  <si>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</si>
  <si>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</si>
  <si>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</si>
  <si>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</si>
  <si>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</si>
  <si>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</si>
  <si>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</si>
  <si>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</si>
  <si>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</si>
  <si>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</si>
  <si>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</si>
  <si>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</si>
  <si>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</si>
  <si>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</si>
  <si>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</si>
  <si>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</si>
  <si>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</si>
  <si>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</si>
  <si>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</si>
  <si>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</si>
  <si>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</si>
  <si>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</si>
  <si>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</si>
  <si>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</si>
  <si>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</si>
  <si>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</si>
  <si>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</si>
  <si>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</si>
  <si>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</si>
  <si>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</si>
  <si>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</si>
  <si>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</si>
  <si>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</si>
  <si>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</si>
  <si>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</si>
  <si>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</si>
  <si>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</si>
  <si>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</si>
  <si>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</si>
  <si>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</si>
  <si>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</si>
  <si>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</si>
  <si>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</si>
  <si>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</si>
  <si>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</si>
  <si>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</si>
  <si>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</si>
  <si>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</si>
  <si>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</si>
  <si>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</si>
  <si>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</si>
  <si>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</si>
  <si>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</si>
  <si>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</si>
  <si>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</si>
  <si>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</si>
  <si>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</si>
  <si>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</si>
  <si>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</si>
  <si>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</si>
  <si>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</si>
  <si>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</si>
  <si>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</si>
  <si>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</si>
  <si>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</si>
  <si>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</si>
  <si>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</si>
  <si>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</si>
  <si>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</si>
  <si>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</si>
  <si>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</si>
  <si>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</si>
  <si>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</si>
  <si>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</si>
  <si>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</si>
  <si>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</si>
  <si>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</si>
  <si>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</si>
  <si>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</si>
  <si>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</si>
  <si>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</si>
  <si>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</si>
  <si>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</si>
  <si>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</si>
  <si>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</si>
  <si>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</si>
  <si>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</si>
  <si>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</si>
  <si>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</si>
  <si>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</si>
  <si>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</si>
  <si>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</si>
  <si>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</si>
  <si>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</si>
  <si>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</si>
  <si>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</si>
  <si>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</si>
  <si>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</si>
  <si>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</si>
  <si>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</si>
  <si>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</si>
  <si>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</si>
  <si>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</si>
  <si>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</si>
  <si>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</si>
  <si>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</si>
  <si>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</si>
  <si>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</si>
  <si>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</si>
  <si>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</si>
  <si>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</si>
  <si>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</si>
  <si>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</si>
  <si>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</si>
  <si>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</si>
  <si>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</si>
  <si>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</si>
  <si>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</si>
  <si>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</si>
  <si>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</si>
  <si>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</si>
  <si>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</si>
  <si>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</si>
  <si>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</si>
  <si>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</si>
  <si>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</si>
  <si>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</si>
  <si>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</si>
  <si>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</si>
  <si>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</si>
  <si>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</si>
  <si>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</si>
  <si>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</si>
  <si>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</si>
  <si>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</si>
  <si>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</si>
  <si>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</si>
  <si>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</si>
  <si>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</si>
  <si>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</si>
  <si>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</si>
  <si>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</si>
  <si>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</si>
  <si>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</si>
  <si>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</si>
  <si>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</si>
  <si>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</si>
  <si>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</si>
  <si>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</si>
  <si>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</si>
  <si>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</si>
  <si>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</si>
  <si>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</si>
  <si>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</si>
  <si>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</si>
  <si>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</si>
  <si>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</si>
  <si>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</si>
  <si>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</si>
  <si>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</si>
  <si>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</si>
  <si>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</si>
  <si>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</si>
  <si>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</si>
  <si>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</si>
  <si>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</si>
  <si>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</si>
  <si>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</si>
  <si>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</si>
  <si>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</si>
  <si>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</si>
  <si>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</si>
  <si>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</si>
  <si>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</si>
  <si>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</si>
  <si>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</si>
  <si>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</si>
  <si>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</si>
  <si>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</si>
  <si>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</si>
  <si>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</si>
  <si>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</si>
  <si>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</si>
  <si>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</si>
  <si>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</si>
  <si>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</si>
  <si>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</si>
  <si>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</si>
  <si>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</si>
  <si>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</si>
  <si>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</si>
  <si>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</si>
  <si>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</si>
  <si>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</si>
  <si>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</si>
  <si>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</si>
  <si>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</si>
  <si>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</si>
  <si>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</si>
  <si>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</si>
  <si>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</si>
  <si>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</si>
  <si>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</si>
  <si>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</si>
  <si>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</si>
  <si>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</si>
  <si>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</si>
  <si>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</si>
  <si>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</si>
  <si>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</si>
  <si>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</si>
  <si>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</si>
  <si>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</si>
  <si>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</si>
  <si>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</si>
  <si>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</si>
  <si>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</si>
  <si>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</si>
  <si>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</si>
  <si>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</si>
  <si>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</si>
  <si>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</si>
  <si>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</si>
  <si>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</si>
  <si>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</si>
  <si>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</si>
  <si>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</si>
  <si>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</si>
  <si>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</si>
  <si>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</si>
  <si>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</si>
  <si>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</si>
  <si>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</si>
  <si>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</si>
  <si>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</si>
  <si>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</si>
  <si>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</si>
  <si>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</si>
  <si>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</si>
  <si>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</si>
  <si>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</si>
  <si>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</si>
  <si>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</si>
  <si>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</si>
  <si>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</si>
  <si>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</si>
  <si>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</si>
  <si>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</si>
  <si>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</si>
  <si>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</si>
  <si>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</si>
  <si>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</si>
  <si>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</si>
  <si>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</si>
  <si>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</si>
  <si>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</si>
  <si>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</si>
  <si>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</si>
  <si>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</si>
  <si>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</si>
  <si>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</si>
  <si>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</si>
  <si>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</si>
  <si>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</si>
  <si>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</si>
  <si>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</si>
  <si>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</si>
  <si>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</si>
  <si>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</si>
  <si>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</si>
  <si>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</si>
  <si>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</si>
  <si>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</si>
  <si>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</si>
  <si>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</si>
  <si>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</si>
  <si>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</si>
  <si>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</si>
  <si>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</si>
  <si>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</si>
  <si>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</si>
  <si>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</si>
  <si>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</si>
  <si>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</si>
  <si>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</si>
  <si>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</si>
  <si>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</si>
  <si>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</si>
  <si>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</si>
  <si>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</si>
  <si>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</si>
  <si>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</si>
  <si>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</si>
  <si>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</si>
  <si>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</si>
  <si>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</si>
  <si>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</si>
  <si>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</si>
  <si>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</si>
  <si>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</si>
  <si>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</si>
  <si>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</si>
  <si>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</si>
  <si>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</si>
  <si>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</si>
  <si>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</si>
  <si>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</si>
  <si>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</si>
  <si>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</si>
  <si>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</si>
  <si>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</si>
  <si>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</si>
  <si>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</si>
  <si>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</si>
  <si>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</si>
  <si>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</si>
  <si>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</si>
  <si>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</si>
  <si>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</si>
  <si>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</si>
  <si>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</si>
  <si>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</si>
  <si>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</si>
  <si>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</si>
  <si>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</si>
  <si>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</si>
  <si>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</si>
  <si>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</si>
  <si>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</si>
  <si>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</si>
  <si>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</si>
  <si>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</si>
  <si>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</si>
  <si>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</si>
  <si>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</si>
  <si>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</si>
  <si>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</si>
  <si>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</si>
  <si>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</si>
  <si>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</si>
  <si>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</si>
  <si>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</si>
  <si>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</si>
  <si>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</si>
  <si>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</si>
  <si>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</si>
  <si>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</si>
  <si>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</si>
  <si>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</si>
  <si>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</si>
  <si>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</si>
  <si>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</si>
  <si>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</si>
  <si>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</si>
  <si>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</si>
  <si>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</si>
  <si>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</si>
  <si>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</si>
  <si>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</si>
  <si>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</si>
  <si>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</si>
  <si>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</si>
  <si>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</si>
  <si>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</si>
  <si>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</si>
  <si>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</si>
  <si>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</si>
  <si>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</si>
  <si>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</si>
  <si>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</si>
  <si>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</si>
  <si>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</si>
  <si>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</si>
  <si>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</si>
  <si>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</si>
  <si>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</si>
  <si>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</si>
  <si>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</si>
  <si>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</si>
  <si>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</si>
  <si>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</si>
  <si>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</si>
  <si>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</si>
  <si>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</si>
  <si>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</si>
  <si>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</si>
  <si>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</si>
  <si>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</si>
  <si>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</si>
  <si>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</si>
  <si>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</si>
  <si>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</si>
  <si>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</si>
  <si>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</si>
  <si>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</si>
  <si>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</si>
  <si>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</si>
  <si>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</si>
  <si>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</si>
  <si>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</si>
  <si>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</si>
  <si>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</si>
  <si>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</si>
  <si>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</si>
  <si>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</si>
  <si>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</si>
  <si>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</si>
  <si>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</si>
  <si>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</si>
  <si>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</si>
  <si>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</si>
  <si>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</si>
  <si>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</si>
  <si>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</si>
  <si>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</si>
  <si>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</si>
  <si>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</si>
  <si>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</si>
  <si>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</si>
  <si>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</si>
  <si>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</si>
  <si>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</si>
  <si>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</si>
  <si>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</si>
  <si>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</si>
  <si>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</si>
  <si>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</si>
  <si>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</si>
  <si>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</si>
  <si>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</si>
  <si>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</si>
  <si>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</si>
  <si>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</si>
  <si>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</si>
  <si>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</si>
  <si>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</si>
  <si>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</si>
  <si>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</si>
  <si>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</si>
  <si>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</si>
  <si>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</si>
  <si>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</si>
  <si>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</si>
  <si>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</si>
  <si>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</si>
  <si>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</si>
  <si>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</si>
  <si>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</si>
  <si>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</si>
  <si>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</si>
  <si>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</si>
  <si>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</si>
  <si>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</si>
  <si>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</si>
  <si>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</si>
  <si>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</si>
  <si>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</si>
  <si>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</si>
  <si>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</si>
  <si>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</si>
  <si>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</si>
  <si>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</si>
  <si>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</si>
  <si>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</si>
  <si>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</si>
  <si>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</si>
  <si>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</si>
  <si>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</si>
  <si>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</si>
  <si>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</si>
  <si>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</si>
  <si>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</si>
  <si>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</si>
  <si>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</si>
  <si>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</si>
  <si>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</si>
  <si>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</si>
  <si>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</si>
  <si>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</si>
  <si>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</si>
  <si>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</si>
  <si>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</si>
  <si>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</si>
  <si>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</si>
  <si>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</si>
  <si>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</si>
  <si>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</si>
  <si>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</si>
  <si>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</si>
  <si>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</si>
  <si>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</si>
  <si>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</si>
  <si>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</si>
  <si>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</si>
  <si>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</si>
  <si>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</si>
  <si>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</si>
  <si>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</si>
  <si>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</si>
  <si>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</si>
  <si>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</si>
  <si>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</si>
  <si>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</si>
  <si>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</si>
  <si>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</si>
  <si>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</si>
  <si>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</si>
  <si>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</si>
  <si>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</si>
  <si>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</si>
  <si>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</si>
  <si>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</si>
  <si>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</si>
  <si>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</si>
  <si>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</si>
  <si>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</si>
  <si>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</si>
  <si>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</si>
  <si>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</si>
  <si>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</si>
  <si>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</si>
  <si>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</si>
  <si>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</si>
  <si>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</si>
  <si>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</si>
  <si>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</si>
  <si>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</si>
  <si>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</si>
  <si>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</si>
  <si>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</si>
  <si>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</si>
  <si>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</si>
  <si>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</si>
  <si>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</si>
  <si>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</si>
  <si>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</si>
  <si>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</si>
  <si>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</si>
  <si>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</si>
  <si>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</si>
  <si>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</si>
  <si>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</si>
  <si>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</si>
  <si>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</si>
  <si>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</si>
  <si>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</si>
  <si>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</si>
  <si>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</si>
  <si>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</si>
  <si>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</si>
  <si>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</si>
  <si>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</si>
  <si>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</si>
  <si>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</si>
  <si>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</si>
  <si>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</si>
  <si>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</si>
  <si>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</si>
  <si>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</si>
  <si>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</si>
  <si>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</si>
  <si>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</si>
  <si>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</si>
  <si>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</si>
  <si>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</si>
  <si>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</si>
  <si>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</si>
  <si>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</si>
  <si>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</si>
  <si>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</si>
  <si>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</si>
  <si>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</si>
  <si>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</si>
  <si>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</si>
  <si>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</si>
  <si>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</si>
  <si>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</si>
  <si>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</si>
  <si>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</si>
  <si>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</si>
  <si>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</si>
  <si>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</si>
  <si>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</si>
  <si>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</si>
  <si>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</si>
  <si>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</si>
  <si>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</si>
  <si>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</si>
  <si>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</si>
  <si>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</si>
  <si>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</si>
  <si>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</si>
  <si>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</si>
  <si>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</si>
  <si>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</si>
  <si>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</si>
  <si>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</si>
  <si>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</si>
  <si>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</si>
  <si>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</si>
  <si>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</si>
  <si>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</si>
  <si>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</si>
  <si>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</si>
  <si>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</si>
  <si>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</si>
  <si>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</si>
  <si>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</si>
  <si>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</si>
  <si>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</si>
  <si>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</si>
  <si>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</si>
  <si>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</si>
  <si>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</si>
  <si>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</si>
  <si>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</si>
  <si>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</si>
  <si>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</si>
  <si>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</si>
  <si>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</si>
  <si>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</si>
  <si>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</si>
  <si>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</si>
  <si>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</si>
  <si>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</si>
  <si>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</si>
  <si>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</si>
  <si>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</si>
  <si>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</si>
  <si>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</si>
  <si>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</si>
  <si>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</si>
  <si>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</si>
  <si>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</si>
  <si>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</si>
  <si>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</si>
  <si>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</si>
  <si>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</si>
  <si>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</si>
  <si>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</si>
  <si>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</si>
  <si>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</si>
  <si>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</si>
  <si>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</si>
  <si>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</si>
  <si>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</si>
  <si>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</si>
  <si>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</si>
  <si>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</si>
  <si>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</si>
  <si>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</si>
  <si>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</si>
  <si>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</si>
  <si>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</si>
  <si>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</si>
  <si>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</si>
  <si>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</si>
  <si>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</si>
  <si>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</si>
  <si>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</si>
  <si>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</si>
  <si>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</si>
  <si>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</si>
  <si>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</si>
  <si>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</si>
  <si>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</si>
  <si>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</si>
  <si>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</si>
  <si>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</si>
  <si>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</si>
  <si>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</si>
  <si>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</si>
  <si>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</si>
  <si>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</si>
  <si>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</si>
  <si>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</si>
  <si>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</si>
  <si>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</si>
  <si>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</si>
  <si>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</si>
  <si>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</si>
  <si>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</si>
  <si>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</si>
  <si>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</si>
  <si>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</si>
  <si>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</si>
  <si>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</si>
  <si>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</si>
  <si>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</si>
  <si>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</si>
  <si>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</si>
  <si>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</si>
  <si>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</si>
  <si>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</si>
  <si>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</si>
  <si>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</si>
  <si>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</si>
  <si>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</si>
  <si>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</si>
  <si>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</si>
  <si>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</si>
  <si>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</si>
  <si>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</si>
  <si>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</si>
  <si>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</si>
  <si>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</si>
  <si>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</si>
  <si>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</si>
  <si>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</si>
  <si>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</si>
  <si>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</si>
  <si>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</si>
  <si>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</si>
  <si>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</si>
  <si>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</si>
  <si>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</si>
  <si>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</si>
  <si>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</si>
  <si>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</si>
  <si>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</si>
  <si>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</si>
  <si>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</si>
  <si>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</si>
  <si>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</si>
  <si>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</si>
  <si>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</si>
  <si>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</si>
  <si>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</si>
  <si>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</si>
  <si>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</si>
  <si>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</si>
  <si>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</si>
  <si>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</si>
  <si>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</si>
  <si>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</si>
  <si>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</si>
  <si>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</si>
  <si>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</si>
  <si>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</si>
  <si>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</si>
  <si>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</si>
  <si>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</si>
  <si>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</si>
  <si>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</si>
  <si>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</si>
  <si>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</si>
  <si>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</si>
  <si>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</si>
  <si>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</si>
  <si>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</si>
  <si>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</si>
  <si>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</si>
  <si>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</si>
  <si>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</si>
  <si>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</si>
  <si>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</si>
  <si>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</si>
  <si>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</si>
  <si>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</si>
  <si>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</si>
  <si>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</si>
  <si>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</si>
  <si>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</si>
  <si>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</si>
  <si>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</si>
  <si>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</si>
  <si>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</si>
  <si>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</si>
  <si>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</si>
  <si>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</si>
  <si>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</si>
  <si>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</si>
  <si>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</si>
  <si>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</si>
  <si>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</si>
  <si>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</si>
  <si>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</si>
  <si>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</si>
  <si>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</si>
  <si>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</si>
  <si>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</si>
  <si>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</si>
  <si>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</si>
  <si>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</si>
  <si>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</si>
  <si>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</si>
  <si>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</si>
  <si>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</si>
  <si>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</si>
  <si>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</si>
  <si>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</si>
  <si>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</si>
  <si>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</si>
  <si>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</si>
  <si>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</si>
  <si>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</si>
  <si>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</si>
  <si>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</si>
  <si>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</si>
  <si>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</si>
  <si>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</si>
  <si>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</si>
  <si>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</si>
  <si>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</si>
  <si>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</si>
  <si>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</si>
  <si>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</si>
  <si>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</si>
  <si>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</si>
  <si>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</si>
  <si>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</si>
  <si>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</si>
  <si>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</si>
  <si>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</si>
  <si>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</si>
  <si>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</si>
  <si>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</si>
  <si>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</si>
  <si>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</si>
  <si>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</si>
  <si>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</si>
  <si>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</si>
  <si>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</si>
  <si>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</si>
  <si>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</si>
  <si>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</si>
  <si>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</si>
  <si>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</si>
  <si>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</si>
  <si>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</si>
  <si>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</si>
  <si>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</si>
  <si>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</si>
  <si>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</si>
  <si>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</si>
  <si>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</si>
  <si>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</si>
  <si>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</si>
  <si>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</si>
  <si>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</si>
  <si>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</si>
  <si>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</si>
  <si>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</si>
  <si>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</si>
  <si>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</si>
  <si>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</si>
  <si>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</si>
  <si>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</si>
  <si>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</si>
  <si>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</si>
  <si>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</si>
  <si>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</si>
  <si>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</si>
  <si>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</si>
  <si>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</si>
  <si>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</si>
  <si>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</si>
  <si>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</si>
  <si>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</si>
  <si>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</si>
  <si>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</si>
  <si>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</si>
  <si>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</si>
  <si>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</si>
  <si>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</si>
  <si>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</si>
  <si>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</si>
  <si>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</si>
  <si>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</si>
  <si>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</si>
  <si>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</si>
  <si>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</si>
  <si>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</si>
  <si>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</si>
  <si>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</si>
  <si>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</si>
  <si>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</si>
  <si>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</si>
  <si>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</si>
  <si>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</si>
  <si>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</si>
  <si>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</si>
  <si>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</si>
  <si>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</si>
  <si>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</si>
  <si>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</si>
  <si>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</si>
  <si>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</si>
  <si>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</si>
  <si>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</si>
  <si>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</si>
  <si>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</si>
  <si>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</si>
  <si>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</si>
  <si>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</si>
  <si>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</si>
  <si>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</si>
  <si>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</si>
  <si>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</si>
  <si>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</si>
  <si>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</si>
  <si>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</si>
  <si>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</si>
  <si>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</si>
  <si>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</si>
  <si>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</si>
  <si>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</si>
  <si>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</si>
  <si>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</si>
  <si>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</si>
  <si>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</si>
  <si>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</si>
  <si>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</si>
  <si>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</si>
  <si>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</si>
  <si>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</si>
  <si>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</si>
  <si>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</si>
  <si>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</si>
  <si>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</si>
  <si>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</si>
  <si>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</si>
  <si>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</si>
  <si>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</si>
  <si>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</si>
  <si>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</si>
  <si>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</si>
  <si>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</si>
  <si>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</si>
  <si>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</si>
  <si>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</si>
  <si>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</si>
  <si>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</si>
  <si>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</si>
  <si>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</si>
  <si>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</si>
  <si>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</si>
  <si>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</si>
  <si>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</si>
  <si>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</si>
  <si>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</si>
  <si>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</si>
  <si>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</si>
  <si>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</si>
  <si>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</si>
  <si>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</si>
  <si>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</si>
  <si>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</si>
  <si>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</si>
  <si>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</si>
  <si>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</si>
  <si>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</si>
  <si>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</si>
  <si>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</si>
  <si>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</si>
  <si>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</si>
  <si>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</si>
  <si>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</si>
  <si>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</si>
  <si>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</si>
  <si>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</si>
  <si>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</si>
  <si>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</si>
  <si>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</si>
  <si>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</si>
  <si>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</si>
  <si>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</si>
  <si>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</si>
  <si>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</si>
  <si>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</si>
  <si>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</si>
  <si>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</si>
  <si>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</si>
  <si>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</si>
  <si>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</si>
  <si>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</si>
  <si>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</si>
  <si>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</si>
  <si>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</si>
  <si>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</si>
  <si>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</si>
  <si>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</si>
  <si>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</si>
  <si>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</si>
  <si>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</si>
  <si>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</si>
  <si>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</si>
  <si>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</si>
  <si>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</si>
  <si>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</si>
  <si>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</si>
  <si>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</si>
  <si>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</si>
  <si>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</si>
  <si>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</si>
  <si>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</si>
  <si>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</si>
  <si>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</si>
  <si>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</si>
  <si>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</si>
  <si>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</si>
  <si>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</si>
  <si>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</si>
  <si>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</si>
  <si>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</si>
  <si>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</si>
  <si>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</si>
  <si>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</si>
  <si>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</si>
  <si>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</si>
  <si>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</si>
  <si>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</si>
  <si>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</si>
  <si>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</si>
  <si>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</si>
  <si>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</si>
  <si>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</si>
  <si>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</si>
  <si>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</si>
  <si>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</si>
  <si>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</si>
  <si>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</si>
  <si>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</si>
  <si>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</si>
  <si>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</si>
  <si>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</si>
  <si>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</si>
  <si>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</si>
  <si>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</si>
  <si>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</si>
  <si>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</si>
  <si>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</si>
  <si>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</si>
  <si>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</si>
  <si>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</si>
  <si>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</si>
  <si>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</si>
  <si>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</si>
  <si>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</si>
  <si>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</si>
  <si>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</si>
  <si>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</si>
  <si>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</si>
  <si>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</si>
  <si>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</si>
  <si>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</si>
  <si>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</si>
  <si>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</si>
  <si>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</si>
  <si>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</si>
  <si>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</si>
  <si>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</si>
  <si>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</si>
  <si>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</si>
  <si>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</si>
  <si>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</si>
  <si>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</si>
  <si>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</si>
  <si>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</si>
  <si>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</si>
  <si>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</si>
  <si>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</si>
  <si>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</si>
  <si>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</si>
  <si>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</si>
  <si>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</si>
  <si>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</si>
  <si>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</si>
  <si>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</si>
  <si>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</si>
  <si>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</si>
  <si>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</si>
  <si>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</si>
  <si>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</si>
  <si>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</si>
  <si>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</si>
  <si>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</si>
  <si>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</si>
  <si>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</si>
  <si>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</si>
  <si>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</si>
  <si>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</si>
  <si>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</si>
  <si>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</si>
  <si>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</si>
  <si>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</si>
  <si>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</si>
  <si>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</si>
  <si>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</si>
  <si>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</si>
  <si>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</si>
  <si>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</si>
  <si>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</si>
  <si>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</si>
  <si>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</si>
  <si>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</si>
  <si>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</si>
  <si>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</si>
  <si>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</si>
  <si>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</si>
  <si>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</si>
  <si>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</si>
  <si>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</si>
  <si>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</si>
  <si>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</si>
  <si>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</si>
  <si>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</si>
  <si>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</si>
  <si>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</si>
  <si>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</si>
  <si>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</si>
  <si>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</si>
  <si>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</si>
  <si>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</si>
  <si>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</si>
  <si>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</si>
  <si>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</si>
  <si>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</si>
  <si>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</si>
  <si>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</si>
  <si>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</si>
  <si>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</si>
  <si>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</si>
  <si>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</si>
  <si>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</si>
  <si>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</si>
  <si>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</si>
  <si>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</si>
  <si>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</si>
  <si>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</si>
  <si>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</si>
  <si>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</si>
  <si>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</si>
  <si>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</si>
  <si>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</si>
  <si>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</si>
  <si>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</si>
  <si>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</si>
  <si>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</si>
  <si>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</si>
  <si>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</si>
  <si>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</si>
  <si>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</si>
  <si>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</si>
  <si>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</si>
  <si>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</si>
  <si>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</si>
  <si>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</si>
  <si>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</si>
  <si>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</si>
  <si>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</si>
  <si>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</si>
  <si>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</si>
  <si>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</si>
  <si>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</si>
  <si>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</si>
  <si>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</si>
  <si>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</si>
  <si>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</si>
  <si>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</si>
  <si>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</si>
  <si>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</si>
  <si>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</si>
  <si>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</si>
  <si>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</si>
  <si>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</si>
  <si>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</si>
  <si>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</si>
  <si>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</si>
  <si>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</si>
  <si>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</si>
  <si>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</si>
  <si>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</si>
  <si>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</si>
  <si>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</si>
  <si>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</si>
  <si>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</si>
  <si>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</si>
  <si>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</si>
  <si>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</si>
  <si>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</si>
  <si>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</si>
  <si>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</si>
  <si>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</si>
  <si>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</si>
  <si>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</si>
  <si>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</si>
  <si>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</si>
  <si>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</si>
  <si>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</si>
  <si>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</si>
  <si>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</si>
  <si>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</si>
  <si>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</si>
  <si>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</si>
  <si>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</si>
  <si>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</si>
  <si>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</si>
  <si>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</si>
  <si>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</si>
  <si>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</si>
  <si>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</si>
  <si>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</si>
  <si>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</si>
  <si>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</si>
  <si>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</si>
  <si>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</si>
  <si>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</si>
  <si>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</si>
  <si>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</si>
  <si>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</si>
  <si>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</si>
  <si>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</si>
  <si>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</si>
  <si>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</si>
  <si>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</si>
  <si>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</si>
  <si>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</si>
  <si>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</si>
  <si>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</si>
  <si>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</si>
  <si>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</si>
  <si>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</si>
  <si>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</si>
  <si>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</si>
  <si>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</si>
  <si>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</si>
  <si>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</si>
  <si>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</si>
  <si>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</si>
  <si>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</si>
  <si>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</si>
  <si>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</si>
  <si>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</si>
  <si>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</si>
  <si>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</si>
  <si>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</si>
  <si>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</si>
  <si>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</si>
  <si>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</si>
  <si>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</si>
  <si>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</si>
  <si>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</si>
  <si>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</si>
  <si>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</si>
  <si>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</si>
  <si>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</si>
  <si>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</si>
  <si>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</si>
  <si>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</si>
  <si>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</si>
  <si>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</si>
  <si>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</si>
  <si>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</si>
  <si>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</si>
  <si>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</si>
  <si>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</si>
  <si>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</si>
  <si>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</si>
  <si>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</si>
  <si>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</si>
  <si>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</si>
  <si>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</si>
  <si>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</si>
  <si>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</si>
  <si>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</si>
  <si>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</si>
  <si>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</si>
  <si>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</si>
  <si>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</si>
  <si>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</si>
  <si>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</si>
  <si>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</si>
  <si>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</si>
  <si>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</si>
  <si>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</si>
  <si>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</si>
  <si>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</si>
  <si>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</si>
  <si>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</si>
  <si>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</si>
  <si>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</si>
  <si>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</si>
  <si>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</si>
  <si>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</si>
  <si>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</si>
  <si>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</si>
  <si>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</si>
  <si>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</si>
  <si>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</si>
  <si>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</si>
  <si>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</si>
  <si>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</si>
  <si>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</si>
  <si>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</si>
  <si>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</si>
  <si>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</si>
  <si>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</si>
  <si>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</si>
  <si>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</si>
  <si>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</si>
  <si>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</si>
  <si>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</si>
  <si>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</si>
  <si>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</si>
  <si>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</si>
  <si>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</si>
  <si>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</si>
  <si>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</si>
  <si>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</si>
  <si>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</si>
  <si>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</si>
  <si>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</si>
  <si>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</si>
  <si>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</si>
  <si>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</si>
  <si>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</si>
  <si>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</si>
  <si>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</si>
  <si>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</si>
  <si>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</si>
  <si>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</si>
  <si>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</si>
  <si>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</si>
  <si>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</si>
  <si>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</si>
  <si>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</si>
  <si>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</si>
  <si>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</si>
  <si>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</si>
  <si>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</si>
  <si>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</si>
  <si>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</si>
  <si>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</si>
  <si>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</si>
  <si>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</si>
  <si>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</si>
  <si>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</si>
  <si>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</si>
  <si>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</si>
  <si>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</si>
  <si>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</si>
  <si>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</si>
  <si>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</si>
  <si>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</si>
  <si>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</si>
  <si>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</si>
  <si>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</si>
  <si>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</si>
  <si>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</si>
  <si>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</si>
  <si>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</si>
  <si>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</si>
  <si>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</si>
  <si>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</si>
  <si>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</si>
  <si>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</si>
  <si>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</si>
  <si>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</si>
  <si>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</si>
  <si>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</si>
  <si>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</si>
  <si>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</si>
  <si>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</si>
  <si>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</si>
  <si>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</si>
  <si>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</si>
  <si>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</si>
  <si>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</si>
  <si>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</si>
  <si>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</si>
  <si>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</si>
  <si>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</si>
  <si>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</si>
  <si>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</si>
  <si>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</si>
  <si>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</si>
  <si>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</si>
  <si>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</si>
  <si>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</si>
  <si>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</si>
  <si>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</si>
  <si>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</si>
  <si>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</si>
  <si>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</si>
  <si>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</si>
  <si>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</si>
  <si>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</si>
  <si>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</si>
  <si>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</si>
  <si>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</si>
  <si>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</si>
  <si>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</si>
  <si>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</si>
  <si>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</si>
  <si>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</si>
  <si>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</si>
  <si>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</si>
  <si>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</si>
  <si>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</si>
  <si>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</si>
  <si>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</si>
  <si>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</si>
  <si>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</si>
  <si>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</si>
  <si>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</si>
  <si>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</si>
  <si>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</si>
  <si>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</si>
  <si>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</si>
  <si>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</si>
  <si>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</si>
  <si>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</si>
  <si>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</si>
  <si>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</si>
  <si>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</si>
  <si>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</si>
  <si>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</si>
  <si>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</si>
  <si>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</si>
  <si>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</si>
  <si>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</si>
  <si>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</si>
  <si>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</si>
  <si>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</si>
  <si>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</si>
  <si>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</si>
  <si>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</si>
  <si>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</si>
  <si>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</si>
  <si>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</si>
  <si>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</si>
  <si>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</si>
  <si>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</si>
  <si>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</si>
  <si>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</si>
  <si>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</si>
  <si>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</si>
  <si>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</si>
  <si>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</si>
  <si>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</si>
  <si>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</si>
  <si>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</si>
  <si>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</si>
  <si>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</si>
  <si>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</si>
  <si>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</si>
  <si>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</si>
  <si>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</si>
  <si>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</si>
  <si>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</si>
  <si>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</si>
  <si>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</si>
  <si>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</si>
  <si>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</si>
  <si>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</si>
  <si>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</si>
  <si>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</si>
  <si>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</si>
  <si>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</si>
  <si>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</si>
  <si>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</si>
  <si>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</si>
  <si>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</si>
  <si>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</si>
  <si>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</si>
  <si>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</si>
  <si>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</si>
  <si>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</si>
  <si>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</si>
  <si>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</si>
  <si>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</si>
  <si>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</si>
  <si>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</si>
  <si>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</si>
  <si>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</si>
  <si>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</si>
  <si>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</si>
  <si>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</si>
  <si>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</si>
  <si>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</si>
  <si>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</si>
  <si>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</si>
  <si>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</si>
  <si>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</si>
  <si>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</si>
  <si>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</si>
  <si>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</si>
  <si>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</si>
  <si>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</si>
  <si>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</si>
  <si>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</si>
  <si>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</si>
  <si>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</si>
  <si>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</si>
  <si>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</si>
  <si>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</si>
  <si>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</si>
  <si>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</si>
  <si>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</si>
  <si>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</si>
  <si>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</si>
  <si>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</si>
  <si>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</si>
  <si>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</si>
  <si>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</si>
  <si>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</si>
  <si>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</si>
  <si>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</si>
  <si>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</si>
  <si>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</si>
  <si>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</si>
  <si>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</si>
  <si>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</si>
  <si>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</si>
  <si>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</si>
  <si>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</si>
  <si>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</si>
  <si>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</si>
  <si>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</si>
  <si>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</si>
  <si>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</si>
  <si>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</si>
  <si>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</si>
  <si>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</si>
  <si>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</si>
  <si>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</si>
  <si>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</si>
  <si>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</si>
  <si>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</si>
  <si>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</si>
  <si>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</si>
  <si>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</si>
  <si>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</si>
  <si>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</si>
  <si>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</si>
  <si>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</si>
  <si>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</si>
  <si>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</si>
  <si>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</si>
  <si>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</si>
  <si>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</si>
  <si>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</si>
  <si>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</si>
  <si>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</si>
  <si>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</si>
  <si>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</si>
  <si>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</si>
  <si>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</si>
  <si>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</si>
  <si>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</si>
  <si>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</si>
  <si>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</si>
  <si>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</si>
  <si>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</si>
  <si>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</si>
  <si>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</si>
  <si>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</si>
  <si>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</si>
  <si>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</si>
  <si>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</si>
  <si>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</si>
  <si>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</si>
  <si>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</si>
  <si>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</si>
  <si>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</si>
  <si>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</si>
  <si>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</si>
  <si>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</si>
  <si>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</si>
  <si>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</si>
  <si>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</si>
  <si>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</si>
  <si>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</si>
  <si>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</si>
  <si>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</si>
  <si>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</si>
  <si>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</si>
  <si>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</si>
  <si>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</si>
  <si>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</si>
  <si>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</si>
  <si>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</si>
  <si>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</si>
  <si>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</si>
  <si>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</si>
  <si>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</si>
  <si>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</si>
  <si>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</si>
  <si>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</si>
  <si>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</si>
  <si>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</si>
  <si>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</si>
  <si>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</si>
  <si>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</si>
  <si>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</si>
  <si>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</si>
  <si>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</si>
  <si>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</si>
  <si>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</si>
  <si>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</si>
  <si>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</si>
  <si>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</si>
  <si>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</si>
  <si>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</si>
  <si>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</si>
  <si>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</si>
  <si>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</si>
  <si>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</si>
  <si>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</si>
  <si>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</si>
  <si>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</si>
  <si>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</si>
  <si>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</si>
  <si>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</si>
  <si>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</si>
  <si>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</si>
  <si>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</si>
  <si>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</si>
  <si>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</si>
  <si>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</si>
  <si>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</si>
  <si>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</si>
  <si>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</si>
  <si>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</si>
  <si>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</si>
  <si>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</si>
  <si>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</si>
  <si>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</si>
  <si>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</si>
  <si>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</si>
  <si>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</si>
  <si>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</si>
  <si>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</si>
  <si>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</si>
  <si>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</si>
  <si>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</si>
  <si>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</si>
  <si>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</si>
  <si>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</si>
  <si>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</si>
  <si>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</si>
  <si>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</si>
  <si>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</si>
  <si>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</si>
  <si>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</si>
  <si>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</si>
  <si>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</si>
  <si>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</si>
  <si>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</si>
  <si>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</si>
  <si>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</si>
  <si>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</si>
  <si>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</si>
  <si>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</si>
  <si>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</si>
  <si>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</si>
  <si>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</si>
  <si>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</si>
  <si>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</si>
  <si>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</si>
  <si>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</si>
  <si>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</si>
  <si>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</si>
  <si>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</si>
  <si>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</si>
  <si>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</si>
  <si>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</si>
  <si>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</si>
  <si>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</si>
  <si>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</si>
  <si>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</si>
  <si>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</si>
  <si>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</si>
  <si>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</si>
  <si>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</si>
  <si>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</si>
  <si>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</si>
  <si>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</si>
  <si>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</si>
  <si>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</si>
  <si>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</si>
  <si>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</si>
  <si>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</si>
  <si>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</si>
  <si>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</si>
  <si>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</si>
  <si>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</si>
  <si>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</si>
  <si>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</si>
  <si>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</si>
  <si>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</si>
  <si>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</si>
  <si>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</si>
  <si>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</si>
  <si>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</si>
  <si>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</si>
  <si>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</si>
  <si>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</si>
  <si>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</si>
  <si>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</si>
  <si>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</si>
  <si>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</si>
  <si>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</si>
  <si>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</si>
  <si>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</si>
  <si>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</si>
  <si>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</si>
  <si>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</si>
  <si>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</si>
  <si>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</si>
  <si>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</si>
  <si>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</si>
  <si>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</si>
  <si>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</si>
  <si>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</si>
  <si>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</si>
  <si>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</si>
  <si>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</si>
  <si>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</si>
  <si>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</si>
  <si>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</si>
  <si>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</si>
  <si>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</si>
  <si>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</si>
  <si>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</si>
  <si>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</si>
  <si>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</si>
  <si>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</si>
  <si>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</si>
  <si>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</si>
  <si>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</si>
  <si>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</si>
  <si>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</si>
  <si>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</si>
  <si>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</si>
  <si>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</si>
  <si>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</si>
  <si>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</si>
  <si>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</si>
  <si>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</si>
  <si>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</si>
  <si>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</si>
  <si>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</si>
  <si>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</si>
  <si>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</si>
  <si>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</si>
  <si>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</si>
  <si>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</si>
  <si>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</si>
  <si>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</si>
  <si>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</si>
  <si>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</si>
  <si>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</si>
  <si>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</si>
  <si>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</si>
  <si>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</si>
  <si>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</si>
  <si>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</si>
  <si>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</si>
  <si>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</si>
  <si>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</si>
  <si>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</si>
  <si>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</si>
  <si>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</si>
  <si>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</si>
  <si>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</si>
  <si>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</si>
  <si>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</si>
  <si>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</si>
  <si>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</si>
  <si>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</si>
  <si>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</si>
  <si>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</si>
  <si>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</si>
  <si>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</si>
  <si>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</si>
  <si>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</si>
  <si>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</si>
  <si>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</si>
  <si>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</si>
  <si>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</si>
  <si>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</si>
  <si>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</si>
  <si>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</si>
  <si>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</si>
  <si>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</si>
  <si>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</si>
  <si>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</si>
  <si>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</si>
  <si>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</si>
  <si>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</si>
  <si>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</si>
  <si>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</si>
  <si>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</si>
  <si>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</si>
  <si>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</si>
  <si>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</si>
  <si>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</si>
  <si>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</si>
  <si>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</si>
  <si>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</si>
  <si>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</si>
  <si>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</si>
  <si>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</si>
  <si>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</si>
  <si>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</si>
  <si>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</si>
  <si>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</si>
  <si>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</si>
  <si>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</si>
  <si>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</si>
  <si>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</si>
  <si>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</si>
  <si>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</si>
  <si>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</si>
  <si>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</si>
  <si>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</si>
  <si>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</si>
  <si>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</si>
  <si>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</si>
  <si>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</si>
  <si>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</si>
  <si>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</si>
  <si>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</si>
  <si>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</si>
  <si>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</si>
  <si>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</si>
  <si>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</si>
  <si>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</si>
  <si>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</si>
  <si>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</si>
  <si>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</si>
  <si>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</si>
  <si>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</si>
  <si>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</si>
  <si>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</si>
  <si>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</si>
  <si>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</si>
  <si>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</si>
  <si>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</si>
  <si>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</si>
  <si>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</si>
  <si>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</si>
  <si>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</si>
  <si>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</si>
  <si>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</si>
  <si>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</si>
  <si>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</si>
  <si>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</si>
  <si>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</si>
  <si>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</si>
  <si>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</si>
  <si>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</si>
  <si>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</si>
  <si>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</si>
  <si>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</si>
  <si>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</si>
  <si>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</si>
  <si>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</si>
  <si>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</si>
  <si>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</si>
  <si>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</si>
  <si>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</si>
  <si>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</si>
  <si>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</si>
  <si>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</si>
  <si>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</si>
  <si>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</si>
  <si>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</si>
  <si>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</si>
  <si>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</si>
  <si>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</si>
  <si>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</si>
  <si>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</si>
  <si>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</si>
  <si>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</si>
  <si>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</si>
  <si>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</si>
  <si>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</si>
  <si>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</si>
  <si>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</si>
  <si>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</si>
  <si>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</si>
  <si>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</si>
  <si>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</si>
  <si>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</si>
  <si>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</si>
  <si>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</si>
  <si>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</si>
  <si>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</si>
  <si>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</si>
  <si>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</si>
  <si>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</si>
  <si>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</si>
  <si>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</si>
  <si>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</si>
  <si>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</si>
  <si>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</si>
  <si>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</si>
  <si>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</si>
  <si>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</si>
  <si>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</si>
  <si>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</si>
  <si>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</si>
  <si>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</si>
  <si>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</si>
  <si>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</si>
  <si>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</si>
  <si>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</si>
  <si>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</si>
  <si>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</si>
  <si>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</si>
  <si>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</si>
  <si>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</si>
  <si>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</si>
  <si>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</si>
  <si>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</si>
  <si>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</si>
  <si>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</si>
  <si>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</si>
  <si>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</si>
  <si>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</si>
  <si>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</si>
  <si>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</si>
  <si>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</si>
  <si>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</si>
  <si>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</si>
  <si>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</si>
  <si>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</si>
  <si>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</si>
  <si>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</si>
  <si>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</si>
  <si>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</si>
  <si>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</si>
  <si>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</si>
  <si>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</si>
  <si>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</si>
  <si>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</si>
  <si>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</si>
  <si>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</si>
  <si>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</si>
  <si>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</si>
  <si>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</si>
  <si>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</si>
  <si>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</si>
  <si>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</si>
  <si>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</si>
  <si>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</si>
  <si>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</si>
  <si>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</si>
  <si>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</si>
  <si>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</si>
  <si>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</si>
  <si>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</si>
  <si>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</si>
  <si>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</si>
  <si>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</si>
  <si>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</si>
  <si>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</si>
  <si>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</si>
  <si>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</si>
  <si>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</si>
  <si>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</si>
  <si>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</si>
  <si>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</si>
  <si>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</si>
  <si>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</si>
  <si>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</si>
  <si>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</si>
  <si>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</si>
  <si>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</si>
  <si>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</si>
  <si>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</si>
  <si>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</si>
  <si>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</si>
  <si>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</si>
  <si>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</si>
  <si>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</si>
  <si>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</si>
  <si>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</si>
  <si>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</si>
  <si>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</si>
  <si>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</si>
  <si>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</si>
  <si>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</si>
  <si>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</si>
  <si>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</si>
  <si>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</si>
  <si>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</si>
  <si>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</si>
  <si>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</si>
  <si>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</si>
  <si>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</si>
  <si>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</si>
  <si>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</si>
  <si>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</si>
  <si>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</si>
  <si>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</si>
  <si>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</si>
  <si>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</si>
  <si>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</si>
  <si>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</si>
  <si>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</si>
  <si>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</si>
  <si>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</si>
  <si>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</si>
  <si>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</si>
  <si>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</si>
  <si>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</si>
  <si>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</si>
  <si>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</si>
  <si>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</si>
  <si>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</si>
  <si>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</si>
  <si>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</si>
  <si>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</si>
  <si>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</si>
  <si>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</si>
  <si>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</si>
  <si>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</si>
  <si>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</si>
  <si>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</si>
  <si>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</si>
  <si>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</si>
  <si>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</si>
  <si>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</si>
  <si>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</si>
  <si>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</si>
  <si>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</si>
  <si>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</si>
  <si>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</si>
  <si>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</si>
  <si>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</si>
  <si>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</si>
  <si>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</si>
  <si>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</si>
  <si>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</si>
  <si>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</si>
  <si>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</si>
  <si>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</si>
  <si>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</si>
  <si>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</si>
  <si>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</si>
  <si>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</si>
  <si>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</si>
  <si>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</si>
  <si>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</si>
  <si>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</si>
  <si>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</si>
  <si>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</si>
  <si>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</si>
  <si>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</si>
  <si>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</si>
  <si>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</si>
  <si>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</si>
  <si>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</si>
  <si>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</si>
  <si>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</si>
  <si>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</si>
  <si>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</si>
  <si>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</si>
  <si>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</si>
  <si>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</si>
  <si>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</si>
  <si>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</si>
  <si>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</si>
  <si>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</si>
  <si>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</si>
  <si>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</si>
  <si>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</si>
  <si>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</si>
  <si>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</si>
  <si>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</si>
  <si>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</si>
  <si>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</si>
  <si>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</si>
  <si>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</si>
  <si>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</si>
  <si>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</si>
  <si>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</si>
  <si>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</si>
  <si>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</si>
  <si>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</si>
  <si>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</si>
  <si>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</si>
  <si>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</si>
  <si>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</si>
  <si>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</si>
  <si>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</si>
  <si>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</si>
  <si>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</si>
  <si>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</si>
  <si>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</si>
  <si>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</si>
  <si>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</si>
  <si>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</si>
  <si>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</si>
  <si>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</si>
  <si>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</si>
  <si>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</si>
  <si>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</si>
  <si>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</si>
  <si>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</si>
  <si>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</si>
  <si>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</si>
  <si>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</si>
  <si>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</si>
  <si>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</si>
  <si>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</si>
  <si>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</si>
  <si>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</si>
  <si>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</si>
  <si>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</si>
  <si>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</si>
  <si>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</si>
  <si>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</si>
  <si>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</si>
  <si>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</si>
  <si>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</si>
  <si>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</si>
  <si>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</si>
  <si>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</si>
  <si>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</si>
  <si>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</si>
  <si>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</si>
  <si>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</si>
  <si>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</si>
  <si>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</si>
  <si>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</si>
  <si>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</si>
  <si>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</si>
  <si>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</si>
  <si>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</si>
  <si>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</si>
  <si>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</si>
  <si>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</si>
  <si>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</si>
  <si>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</si>
  <si>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</si>
  <si>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</si>
  <si>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</si>
  <si>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</si>
  <si>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</si>
  <si>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</si>
  <si>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</si>
  <si>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</si>
  <si>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</si>
  <si>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</si>
  <si>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</si>
  <si>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</si>
  <si>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</si>
  <si>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</si>
  <si>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</si>
  <si>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</si>
  <si>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</si>
  <si>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</si>
  <si>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</si>
  <si>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</si>
  <si>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</si>
  <si>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</si>
  <si>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</si>
  <si>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</si>
  <si>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</si>
  <si>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</si>
  <si>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</si>
  <si>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</si>
  <si>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</si>
  <si>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</si>
  <si>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</si>
  <si>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</si>
  <si>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</si>
  <si>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</si>
  <si>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</si>
  <si>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</si>
  <si>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</si>
  <si>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</si>
  <si>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</si>
  <si>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</si>
  <si>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</si>
  <si>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</si>
  <si>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</si>
  <si>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</si>
  <si>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</si>
  <si>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</si>
  <si>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</si>
  <si>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</si>
  <si>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</si>
  <si>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</si>
  <si>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</si>
  <si>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</si>
  <si>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</si>
  <si>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</si>
  <si>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</si>
  <si>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</si>
  <si>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</si>
  <si>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</si>
  <si>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</si>
  <si>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</si>
  <si>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</si>
  <si>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</si>
  <si>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</si>
  <si>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</si>
  <si>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</si>
  <si>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</si>
  <si>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</si>
  <si>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</si>
  <si>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</si>
  <si>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</si>
  <si>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</si>
  <si>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</si>
  <si>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</si>
  <si>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</si>
  <si>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</si>
  <si>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</si>
  <si>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</si>
  <si>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</si>
  <si>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</si>
  <si>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</si>
  <si>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</si>
  <si>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</si>
  <si>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</si>
  <si>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</si>
  <si>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</si>
  <si>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</si>
  <si>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</si>
  <si>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</si>
  <si>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</si>
  <si>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</si>
  <si>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</si>
  <si>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</si>
  <si>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</si>
  <si>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</si>
  <si>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</si>
  <si>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</si>
  <si>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</si>
  <si>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</si>
  <si>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</si>
  <si>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</si>
  <si>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</si>
  <si>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</si>
  <si>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</si>
  <si>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</si>
  <si>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</si>
  <si>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</si>
  <si>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</si>
  <si>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</si>
  <si>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</si>
  <si>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</si>
  <si>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</si>
  <si>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</si>
  <si>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</si>
  <si>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</si>
  <si>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</si>
  <si>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</si>
  <si>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</si>
  <si>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</si>
  <si>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</si>
  <si>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</si>
  <si>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</si>
  <si>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</si>
  <si>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</si>
  <si>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</si>
  <si>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</si>
  <si>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</si>
  <si>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</si>
  <si>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</si>
  <si>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</si>
  <si>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</si>
  <si>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</si>
  <si>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</si>
  <si>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</si>
  <si>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</si>
  <si>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</si>
  <si>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</si>
  <si>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</si>
  <si>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</si>
  <si>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</si>
  <si>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</si>
  <si>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</si>
  <si>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</si>
  <si>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</si>
  <si>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</si>
  <si>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</si>
  <si>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</si>
  <si>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</si>
  <si>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</si>
  <si>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</si>
  <si>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</si>
  <si>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</si>
  <si>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</si>
  <si>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</si>
  <si>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</si>
  <si>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</si>
  <si>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</si>
  <si>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</si>
  <si>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</si>
  <si>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</si>
  <si>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</si>
  <si>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</si>
  <si>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</si>
  <si>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</si>
  <si>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</si>
  <si>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</si>
  <si>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</si>
  <si>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</si>
  <si>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</si>
  <si>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</si>
  <si>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</si>
  <si>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</si>
  <si>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</si>
  <si>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</si>
  <si>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</si>
  <si>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</si>
  <si>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</si>
  <si>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</si>
  <si>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</si>
  <si>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</si>
  <si>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</si>
  <si>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</si>
  <si>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</si>
  <si>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</si>
  <si>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</si>
  <si>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</si>
  <si>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</si>
  <si>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</si>
  <si>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</si>
  <si>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</si>
  <si>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</si>
  <si>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</si>
  <si>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</si>
  <si>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</si>
  <si>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</si>
  <si>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</si>
  <si>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</si>
  <si>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</si>
  <si>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</si>
  <si>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</si>
  <si>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</si>
  <si>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</si>
  <si>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</si>
  <si>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</si>
  <si>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</si>
  <si>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</si>
  <si>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</si>
  <si>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</si>
  <si>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</si>
  <si>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</si>
  <si>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</si>
  <si>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</si>
  <si>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</si>
  <si>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</si>
  <si>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</si>
  <si>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</si>
  <si>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</si>
  <si>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</si>
  <si>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</si>
  <si>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</si>
  <si>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</si>
  <si>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</si>
  <si>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</si>
  <si>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</si>
  <si>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</si>
  <si>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</si>
  <si>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</si>
  <si>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</si>
  <si>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</si>
  <si>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</si>
  <si>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</si>
  <si>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</si>
  <si>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</si>
  <si>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</si>
  <si>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</si>
  <si>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</si>
  <si>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</si>
  <si>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</si>
  <si>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</si>
  <si>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</si>
  <si>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</si>
  <si>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</si>
  <si>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</si>
  <si>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</si>
  <si>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</si>
  <si>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</si>
  <si>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</si>
  <si>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</si>
  <si>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</si>
  <si>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</si>
  <si>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</si>
  <si>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</si>
  <si>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</si>
  <si>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</si>
  <si>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</si>
  <si>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</si>
  <si>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</si>
  <si>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</si>
  <si>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</si>
  <si>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</si>
  <si>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</si>
  <si>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</si>
  <si>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</si>
  <si>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</si>
  <si>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</si>
  <si>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</si>
  <si>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</si>
  <si>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</si>
  <si>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</si>
  <si>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</si>
  <si>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</si>
  <si>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</si>
  <si>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</si>
  <si>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</si>
  <si>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</si>
  <si>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</si>
  <si>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</si>
  <si>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</si>
  <si>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</si>
  <si>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</si>
  <si>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</si>
  <si>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</si>
  <si>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</si>
  <si>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</si>
  <si>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</si>
  <si>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</si>
  <si>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</si>
  <si>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</si>
  <si>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</si>
  <si>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</si>
  <si>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</si>
  <si>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</si>
  <si>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</si>
  <si>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</si>
  <si>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</si>
  <si>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</si>
  <si>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</si>
  <si>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</si>
  <si>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</si>
  <si>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</si>
  <si>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</si>
  <si>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</si>
  <si>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</si>
  <si>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</si>
  <si>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</si>
  <si>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</si>
  <si>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</si>
  <si>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</si>
  <si>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</si>
  <si>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</si>
  <si>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</si>
  <si>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</si>
  <si>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</si>
  <si>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</si>
  <si>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</si>
  <si>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</si>
  <si>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</si>
  <si>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</si>
  <si>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</si>
  <si>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</si>
  <si>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</si>
  <si>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</si>
  <si>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</si>
  <si>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</si>
  <si>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</si>
  <si>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</si>
  <si>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</si>
  <si>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</si>
  <si>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</si>
  <si>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</si>
  <si>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</si>
  <si>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</si>
  <si>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</si>
  <si>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</si>
  <si>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</si>
  <si>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</si>
  <si>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</si>
  <si>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</si>
  <si>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</si>
  <si>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</si>
  <si>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</si>
  <si>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</si>
  <si>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</si>
  <si>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</si>
  <si>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</si>
  <si>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</si>
  <si>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</si>
  <si>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</si>
  <si>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</si>
  <si>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</si>
  <si>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</si>
  <si>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</si>
  <si>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</si>
  <si>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</si>
  <si>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</si>
  <si>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</si>
  <si>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</si>
  <si>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</si>
  <si>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</si>
  <si>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</si>
  <si>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</si>
  <si>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</si>
  <si>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</si>
  <si>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</si>
  <si>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</si>
  <si>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</si>
  <si>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</si>
  <si>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</si>
  <si>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</si>
  <si>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</si>
  <si>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</si>
  <si>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</si>
  <si>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</si>
  <si>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</si>
  <si>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</si>
  <si>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</si>
  <si>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</si>
  <si>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</si>
  <si>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</si>
  <si>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</si>
  <si>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</si>
  <si>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</si>
  <si>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</si>
  <si>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</si>
  <si>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</si>
  <si>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</si>
  <si>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</si>
  <si>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</si>
  <si>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</si>
  <si>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</si>
  <si>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</si>
  <si>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</si>
  <si>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</si>
  <si>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</si>
  <si>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</si>
  <si>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</si>
  <si>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</si>
  <si>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</si>
  <si>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</si>
  <si>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</si>
  <si>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</si>
  <si>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</si>
  <si>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</si>
  <si>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</si>
  <si>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</si>
  <si>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</si>
  <si>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</si>
  <si>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</si>
  <si>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</si>
  <si>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</si>
  <si>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</si>
  <si>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</si>
  <si>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</si>
  <si>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</si>
  <si>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</si>
  <si>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</si>
  <si>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</si>
  <si>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</si>
  <si>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</si>
  <si>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</si>
  <si>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</si>
  <si>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</si>
  <si>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</si>
  <si>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</si>
  <si>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</si>
  <si>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</si>
  <si>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</si>
  <si>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</si>
  <si>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</si>
  <si>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</si>
  <si>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</si>
  <si>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</si>
  <si>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</si>
  <si>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</si>
  <si>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</si>
  <si>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</si>
  <si>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</si>
  <si>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</si>
  <si>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</si>
  <si>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</si>
  <si>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</si>
  <si>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</si>
  <si>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</si>
  <si>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</si>
  <si>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</si>
  <si>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</si>
  <si>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</si>
  <si>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</si>
  <si>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</si>
  <si>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</si>
  <si>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</si>
  <si>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</si>
  <si>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</si>
  <si>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</si>
  <si>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</si>
  <si>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</si>
  <si>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</si>
  <si>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</si>
  <si>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</si>
  <si>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</si>
  <si>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</si>
  <si>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</si>
  <si>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</si>
  <si>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</si>
  <si>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</si>
  <si>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</si>
  <si>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</si>
  <si>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</si>
  <si>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</si>
  <si>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</si>
  <si>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</si>
  <si>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</si>
  <si>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</si>
  <si>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</si>
  <si>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</si>
  <si>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</si>
  <si>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</si>
  <si>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</si>
  <si>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</si>
  <si>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</si>
  <si>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</si>
  <si>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</si>
  <si>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</si>
  <si>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</si>
  <si>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</si>
  <si>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</si>
  <si>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</si>
  <si>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</si>
  <si>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</si>
  <si>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</si>
  <si>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</si>
  <si>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</si>
  <si>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</si>
  <si>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</si>
  <si>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</si>
  <si>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</si>
  <si>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</si>
  <si>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</si>
  <si>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</si>
  <si>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</si>
  <si>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</si>
  <si>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</si>
  <si>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</si>
  <si>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</si>
  <si>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</si>
  <si>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</si>
  <si>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</si>
  <si>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</si>
  <si>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</si>
  <si>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</si>
  <si>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</si>
  <si>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</si>
  <si>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</si>
  <si>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</si>
  <si>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</si>
  <si>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</si>
  <si>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</si>
  <si>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</si>
  <si>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</si>
  <si>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</si>
  <si>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</si>
  <si>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</si>
  <si>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</si>
  <si>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</si>
  <si>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</si>
  <si>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</si>
  <si>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</si>
  <si>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</si>
  <si>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</si>
  <si>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</si>
  <si>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</si>
  <si>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</si>
  <si>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</si>
  <si>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</si>
  <si>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</si>
  <si>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</si>
  <si>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</si>
  <si>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</si>
  <si>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</si>
  <si>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</si>
  <si>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</si>
  <si>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</si>
  <si>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</si>
  <si>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</si>
  <si>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</si>
  <si>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</si>
  <si>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</si>
  <si>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</si>
  <si>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</si>
  <si>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</si>
  <si>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</si>
  <si>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</si>
  <si>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</si>
  <si>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</si>
  <si>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</si>
  <si>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</si>
  <si>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</si>
  <si>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</si>
  <si>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</si>
  <si>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</si>
  <si>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</si>
  <si>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</si>
  <si>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</si>
  <si>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</si>
  <si>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</si>
  <si>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</si>
  <si>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</si>
  <si>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</si>
  <si>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</si>
  <si>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</si>
  <si>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</si>
  <si>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</si>
  <si>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</si>
  <si>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</si>
  <si>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</si>
  <si>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</si>
  <si>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</si>
  <si>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</si>
  <si>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</si>
  <si>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</si>
  <si>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</si>
  <si>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</si>
  <si>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</si>
  <si>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</si>
  <si>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</si>
  <si>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</si>
  <si>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</si>
  <si>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</si>
  <si>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</si>
  <si>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</si>
  <si>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</si>
  <si>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</si>
  <si>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</si>
  <si>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</si>
  <si>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</si>
  <si>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</si>
  <si>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</si>
  <si>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</si>
  <si>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</si>
  <si>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</si>
  <si>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</si>
  <si>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</si>
  <si>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</si>
  <si>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</si>
  <si>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</si>
  <si>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</si>
  <si>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</si>
  <si>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</si>
  <si>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</si>
  <si>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</si>
  <si>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</si>
  <si>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</si>
  <si>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</si>
  <si>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</si>
  <si>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</si>
  <si>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</si>
  <si>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</si>
  <si>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</si>
  <si>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</si>
  <si>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</si>
  <si>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</si>
  <si>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</si>
  <si>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</si>
  <si>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</si>
  <si>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</si>
  <si>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</si>
  <si>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</si>
  <si>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</si>
  <si>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</si>
  <si>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</si>
  <si>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</si>
  <si>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</si>
  <si>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</si>
  <si>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</si>
  <si>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</si>
  <si>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</si>
  <si>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</si>
  <si>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</si>
  <si>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</si>
  <si>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</si>
  <si>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</si>
  <si>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</si>
  <si>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</si>
  <si>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</si>
  <si>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</si>
  <si>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</si>
  <si>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</si>
  <si>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</si>
  <si>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</si>
  <si>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</si>
  <si>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</si>
  <si>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</si>
  <si>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</si>
  <si>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</si>
  <si>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</si>
  <si>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</si>
  <si>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</si>
  <si>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</si>
  <si>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</si>
  <si>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</si>
  <si>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</si>
  <si>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</si>
  <si>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</si>
  <si>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</si>
  <si>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</si>
  <si>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</si>
  <si>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</si>
  <si>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</si>
  <si>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</si>
  <si>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</si>
  <si>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</si>
  <si>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</si>
  <si>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</si>
  <si>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</si>
  <si>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</si>
  <si>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</si>
  <si>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</si>
  <si>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</si>
  <si>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</si>
  <si>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</si>
  <si>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</si>
  <si>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</si>
  <si>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</si>
  <si>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</si>
  <si>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</si>
  <si>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</si>
  <si>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</si>
  <si>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</si>
  <si>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</si>
  <si>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</si>
  <si>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</si>
  <si>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</si>
  <si>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</si>
  <si>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</si>
  <si>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</si>
  <si>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</si>
  <si>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</si>
  <si>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</si>
  <si>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</si>
  <si>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</si>
  <si>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</si>
  <si>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</si>
  <si>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</si>
  <si>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</si>
  <si>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</si>
  <si>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</si>
  <si>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</si>
  <si>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</si>
  <si>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</si>
  <si>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</si>
  <si>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</si>
  <si>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</si>
  <si>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</si>
  <si>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</si>
  <si>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</si>
  <si>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</si>
  <si>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</si>
  <si>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</si>
  <si>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</si>
  <si>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</si>
  <si>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</si>
  <si>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</si>
  <si>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</si>
  <si>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</si>
  <si>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</si>
  <si>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</si>
  <si>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</si>
  <si>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</si>
  <si>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</si>
  <si>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</si>
  <si>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</si>
  <si>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</si>
  <si>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</si>
  <si>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</si>
  <si>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</si>
  <si>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</si>
  <si>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</si>
  <si>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</si>
  <si>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</si>
  <si>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</si>
  <si>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</si>
  <si>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</si>
  <si>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</si>
  <si>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</si>
  <si>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</si>
  <si>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</si>
  <si>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</si>
  <si>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</si>
  <si>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</si>
  <si>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</si>
  <si>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</si>
  <si>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</si>
  <si>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</si>
  <si>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</si>
  <si>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</si>
  <si>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</si>
  <si>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</si>
  <si>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</si>
  <si>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</si>
  <si>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</si>
  <si>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</si>
  <si>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</si>
  <si>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</si>
  <si>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</si>
  <si>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</si>
  <si>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</si>
  <si>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</si>
  <si>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</si>
  <si>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</si>
  <si>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</si>
  <si>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</si>
  <si>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</si>
  <si>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</si>
  <si>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</si>
  <si>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</si>
  <si>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</si>
  <si>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</si>
  <si>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</si>
  <si>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</si>
  <si>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</si>
  <si>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</si>
  <si>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</si>
  <si>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</si>
  <si>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</si>
  <si>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</si>
  <si>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</si>
  <si>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</si>
  <si>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</si>
  <si>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</si>
  <si>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</si>
  <si>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</si>
  <si>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</si>
  <si>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</si>
  <si>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</si>
  <si>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</si>
  <si>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</si>
  <si>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</si>
  <si>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</si>
  <si>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</si>
  <si>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</si>
  <si>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</si>
  <si>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</si>
  <si>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</si>
  <si>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</si>
  <si>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</si>
  <si>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</si>
  <si>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</si>
  <si>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</si>
  <si>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</si>
  <si>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</si>
  <si>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</si>
  <si>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</si>
  <si>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</si>
  <si>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</si>
  <si>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</si>
  <si>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</si>
  <si>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</si>
  <si>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</si>
  <si>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</si>
  <si>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</si>
  <si>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</si>
  <si>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</si>
  <si>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</si>
  <si>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</si>
  <si>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</si>
  <si>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</si>
  <si>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</si>
  <si>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</si>
  <si>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</si>
  <si>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</si>
  <si>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</si>
  <si>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</si>
  <si>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</si>
  <si>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</si>
  <si>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</si>
  <si>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</si>
  <si>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</si>
  <si>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</si>
  <si>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</si>
  <si>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</si>
  <si>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</si>
  <si>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</si>
  <si>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</si>
  <si>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</si>
  <si>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</si>
  <si>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</si>
  <si>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</si>
  <si>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</si>
  <si>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</si>
  <si>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</si>
  <si>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</si>
  <si>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</si>
  <si>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30 min</t>
  </si>
  <si>
    <t xml:space="preserve"> PCM-20250215-00000830 </t>
  </si>
  <si>
    <t>LTE site still down and  site located in aramco area access issue need special permission</t>
  </si>
  <si>
    <t>PCM-20251117-00000180</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</si>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</sst>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F6" sqref="F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315.15461446759582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45978.103040393522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45978.103040393522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45978.103040393522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45978.103040393522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45978.103040393522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45978.103040393522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45978.103040393522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45978.103040393522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45978.103040393522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45978.103040393522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45978.103040393522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45978.103040393522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45978.103040393522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45978.103040393522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45978.103040393522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45978.103040393522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45978.103040393522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45978.103040393522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45978.103040393522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45978.103040393522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45978.103040393522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45978.103040393522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45978.103040393522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45978.103040393522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45978.103040393522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45978.103040393522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45978.103040393522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45978.103040393522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45978.103040393522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45978.103040393522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45978.103040393522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45978.103040393522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45978.103040393522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45978.103040393522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45978.103040393522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45978.103040393522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45978.103040393522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45978.103040393522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45978.103040393522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45978.103040393522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45978.103040393522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45978.103040393522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45978.103040393522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45978.103040393522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45978.103040393522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45978.103040393522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45978.103040393522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45978.103040393522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45978.103040393522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45978.103040393522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45978.103040393522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45978.103040393522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45978.103040393522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45978.103040393522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45978.103040393522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45978.103040393522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45978.103040393522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45978.103040393522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45978.103040393522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45978.103040393522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45978.103040393522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45978.103040393522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45978.103040393522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45978.103040393522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45978.103040393522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45978.103040393522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45978.103040393522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45978.103040393522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45978.103040393522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45978.103040393522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45978.103040393522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45978.103040393522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45978.103040393522</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45978.103040393522</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1793864F-B519-4870-BA63-3DAE2C801F1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pane ySplit="4" topLeftCell="A5"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153.10320243056049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1.6666978009307059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t="shared" ref="G5:G67" ca="1" si="1">IFERROR(NOW()-F5,"-")</f>
        <v>5.73806713000522E-2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t="shared" ca="1" si="1"/>
        <v>45978.103040393522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45978.103040393522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45978.103040393522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45978.103040393522</v>
      </c>
      <c r="H9" s="104"/>
      <c r="I9" s="18" t="str">
        <f>IFERROR(VLOOKUP(D9,DB!A:F,6,0),"")</f>
        <v/>
      </c>
      <c r="J9" s="18" t="str">
        <f>IFERROR(VLOOKUP(D9,DB!A:G,7,0),"")</f>
        <v/>
      </c>
      <c r="K9" s="19"/>
      <c r="L9" s="18"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t="shared" ca="1" si="1"/>
        <v>45978.103040393522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45978.103040393522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45978.103040393522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45978.103040393522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45978.103040393522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45978.103040393522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45978.103040393522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45978.103040393522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45978.103040393522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45978.103040393522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45978.103040393522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45978.103040393522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45978.103040393522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45978.103040393522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45978.103040393522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45978.103040393522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45978.103040393522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45978.103040393522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45978.103040393522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45978.103040393522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45978.103040393522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45978.103040393522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45978.103040393522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45978.103040393522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45978.103040393522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45978.103040393522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45978.103040393522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45978.103040393522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45978.103040393522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45978.103040393522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45978.103040393522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45978.103040393522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45978.103040393522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45978.103040393522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45978.103040393522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45978.103040393522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45978.103040393522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45978.103040393522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45978.103040393522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45978.103040393522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45978.103040393522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45978.103040393522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45978.103040393522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45978.103040393522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45978.103040393522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45978.103040393522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45978.103040393522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45978.103040393522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45978.103040393522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45978.103040393522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45978.103040393522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45978.103040393522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45978.103040393522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45978.103040393522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45978.103040393522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45978.103040393522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45978.103040393522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45978.103040393522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ref="G68:G131" ca="1" si="2">IFERROR(NOW()-F68,"-")</f>
        <v>45978.103040393522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45978.103040393522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45978.103040393522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45978.103040393522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45978.103040393522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45978.103040393522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45978.103040393522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45978.103040393522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45978.103040393522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45978.103040393522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45978.103040393522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45978.103040393522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45978.103040393522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45978.103040393522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45978.103040393522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45978.103040393522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45978.103040393522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45978.103040393522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45978.103040393522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45978.103040393522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45978.103040393522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45978.103040393522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45978.103040393522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45978.103040393522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45978.103040393522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45978.103040393522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45978.103040393522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45978.103040393522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45978.103040393522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45978.103040393522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45978.103040393522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45978.103040393522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45978.103040393522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45978.103040393522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45978.103040393522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45978.103040393522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45978.103040393522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45978.103040393522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45978.103040393522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45978.103040393522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45978.103040393522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45978.103040393522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45978.103040393522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45978.103040393522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45978.103040393522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45978.103040393522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45978.103040393522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45978.103040393522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45978.103040393522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45978.103040393522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45978.103040393522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45978.103040393522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45978.103040393522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45978.103040393522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45978.103040393522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45978.103040393522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45978.103040393522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45978.103040393522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45978.103040393522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45978.103040393522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45978.103040393522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45978.103040393522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45978.103040393522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45978.103040393522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ref="G132:G195" ca="1" si="3">IFERROR(NOW()-F132,"-")</f>
        <v>45978.103040393522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ca="1" si="3"/>
        <v>45978.103040393522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45978.103040393522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45978.103040393522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45978.103040393522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45978.103040393522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45978.103040393522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45978.103040393522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45978.103040393522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45978.103040393522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45978.103040393522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45978.103040393522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45978.103040393522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45978.103040393522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45978.103040393522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45978.103040393522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45978.103040393522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45978.103040393522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45978.103040393522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45978.103040393522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45978.103040393522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45978.103040393522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45978.103040393522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45978.103040393522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45978.103040393522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45978.103040393522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45978.103040393522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45978.103040393522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45978.103040393522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45978.103040393522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45978.103040393522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45978.103040393522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45978.103040393522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45978.103040393522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45978.103040393522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45978.103040393522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45978.103040393522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45978.103040393522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45978.103040393522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45978.103040393522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45978.103040393522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45978.103040393522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45978.103040393522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45978.103040393522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45978.103040393522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45978.103040393522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45978.103040393522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45978.103040393522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45978.103040393522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45978.103040393522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45978.103040393522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45978.103040393522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45978.103040393522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45978.103040393522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45978.103040393522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45978.103040393522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45978.103040393522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45978.103040393522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45978.103040393522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45978.103040393522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45978.103040393522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45978.103040393522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45978.103040393522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45978.103040393522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ref="G196:G220" ca="1" si="4">IFERROR(NOW()-F196,"-")</f>
        <v>45978.103040393522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ca="1" si="4"/>
        <v>45978.103040393522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45978.103040393522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45978.103040393522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45978.103040393522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45978.103040393522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45978.103040393522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45978.103040393522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45978.103040393522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45978.103040393522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45978.103040393522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45978.103040393522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45978.103040393522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45978.103040393522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45978.103040393522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45978.103040393522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45978.103040393522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45978.103040393522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45978.103040393522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45978.103040393522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45978.103040393522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45978.103040393522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45978.103040393522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45978.103040393522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45978.103040393522</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45978.103040393522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45978.103040393522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45978.103040393522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45978.103040393522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45978.103040393522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45978.103040393522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45978.103040393522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45978.103040393522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45978.103040393522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45978.103040393522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45978.103040393522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45978.103040393522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45978.103040393522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45978.103040393522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45978.103040393522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45978.103040393522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45978.103040393522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45978.103040393522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45978.103040393522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45978.103040393522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45978.103040393522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45978.103040393522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45978.103040393522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45978.103040393522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45978.103040393522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45978.103040393522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45978.103040393522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45978.103040393522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45978.103040393522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45978.103040393522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45978.103040393522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45978.103040393522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45978.103040393522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45978.103040393522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45978.103040393522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45978.103040393522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45978.103040393522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45978.103040393522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45978.103040393522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45978.103040393522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45978.103040393522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45978.103040393522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45978.103040393522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45978.103040393522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45978.103040393522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45978.103040393522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45978.103040393522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45978.103040393522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45978.103040393522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45978.103040393522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45978.103040393522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45978.103040393522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45978.103040393522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45978.103040393522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45978.103040393522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45978.103040393522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45978.103040393522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45978.103040393522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45978.103040393522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45978.103040393522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45978.103040393522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45978.103040393522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45978.103040393522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45978.103040393522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45978.103040393522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45978.103040393522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45978.103040393522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45978.103040393522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45978.103040393522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45978.103040393522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45978.103040393522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45978.103040393522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45978.103040393522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45978.103040393522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45978.103040393522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45978.103040393522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45978.103040393522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45978.103040393522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45978.103040393522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45978.103040393522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45978.103040393522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45978.103040393522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45978.103040393522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45978.103040393522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45978.103040393522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45978.103040393522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45978.103040393522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45978.103040393522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45978.103040393522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45978.103040393522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45978.103040393522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45978.103040393522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45978.103040393522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45978.103040393522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45978.103040393522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45978.103040393522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45978.103040393522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45978.103040393522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45978.103040393522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45978.103040393522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45978.103040393522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45978.103040393522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45978.103040393522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45978.103040393522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45978.103040393522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45978.103040393522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45978.103040393522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45978.103040393522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45978.103040393522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45978.103040393522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45978.103040393522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45978.103040393522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45978.103040393522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45978.103040393522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45978.103040393522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45978.103040393522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45978.103040393522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45978.103040393522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45978.103040393522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45978.103040393522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45978.103040393522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45978.103040393522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45978.103040393522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45978.103040393522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45978.103040393522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45978.103040393522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45978.103040393522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45978.103040393522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45978.103040393522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45978.103040393522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45978.103040393522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45978.103040393522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45978.103040393522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45978.103040393522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45978.103040393522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45978.103040393522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45978.103040393522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45978.103040393522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45978.103040393522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45978.103040393522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45978.103040393522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45978.103040393522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45978.103040393522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45978.103040393522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45978.103040393522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45978.103040393522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45978.103040393522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45978.103040393522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45978.103040393522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45978.103040393522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45978.103040393522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45978.103040393522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45978.103040393522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45978.103040393522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45978.103040393522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45978.103040393522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45978.103040393522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45978.103040393522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45978.103040393522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45978.103040393522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45978.103040393522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45978.103040393522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45978.103040393522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45978.103040393522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45978.103040393522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45978.103040393522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45978.103040393522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45978.103040393522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45978.103040393522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45978.103040393522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45978.103040393522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45978.103040393522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45978.103040393522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45978.103040393522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45978.103040393522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45978.103040393522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45978.103040393522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45978.103040393522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45978.103040393522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45978.103040393522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45978.103040393522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45978.103040393522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45978.103040393522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45978.103040393522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45978.103040393522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45978.103040393522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45978.103040393522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45978.103040393522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45978.103040393522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45978.103040393522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45978.103040393522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45978.103040393522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45978.103040393522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45978.103040393522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45978.103040393522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45978.103040393522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45978.103040393522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45978.103040393522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45978.103040393522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45978.103040393522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45978.103040393522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45978.103040393522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45978.103040393522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45978.103040393522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45978.103040393522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45978.103040393522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45978.103040393522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45978.103040393522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45978.103040393522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45978.103040393522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45978.103040393522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45978.103040393522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45978.103040393522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45978.103040393522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45978.103040393522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45978.103040393522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45978.103040393522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45978.103040393522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45978.103040393522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45978.103040393522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45978.103040393522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45978.103040393522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45978.103040393522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45978.103040393522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45978.103040393522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45978.103040393522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45978.103040393522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45978.103040393522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45978.103040393522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45978.103040393522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45978.103040393522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45978.103040393522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45978.103040393522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45978.103040393522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45978.103040393522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45978.103040393522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45978.103040393522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45978.103040393522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45978.103040393522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45978.103040393522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45978.103040393522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45978.103040393522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45978.103040393522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45978.103040393522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45978.103040393522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45978.103040393522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45978.103040393522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45978.103040393522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45978.103040393522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45978.103040393522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45978.103040393522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45978.103040393522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45978.103040393522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45978.103040393522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45978.103040393522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45978.103040393522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45978.103040393522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45978.103040393522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45978.103040393522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45978.103040393522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45978.103040393522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45978.103040393522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45978.103040393522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45978.103040393522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45978.103040393522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45978.103040393522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45978.103040393522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45978.103040393522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45978.103040393522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45978.103040393522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45978.103040393522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45978.103040393522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45978.103040393522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45978.103040393522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45978.103040393522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45978.103040393522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45978.103040393522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45978.103040393522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45978.103040393522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45978.103040393522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45978.103040393522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45978.103040393522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45978.103040393522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45978.103040393522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45978.103040393522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45978.103040393522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45978.103040393522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45978.103040393522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45978.103040393522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45978.103040393522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45978.103040393522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45978.103040393522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45978.103040393522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45978.103040393522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45978.103040393522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45978.103040393522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45978.103040393522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45978.103040393522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45978.103040393522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45978.103040393522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45978.103040393522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45978.103040393522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45978.103040393522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45978.103040393522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45978.103040393522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45978.103040393522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45978.103040393522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45978.103040393522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45978.103040393522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45978.103040393522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45978.103040393522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45978.103040393522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45978.103040393522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45978.103040393522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45978.103040393522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45978.103040393522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45978.103040393522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45978.103040393522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45978.103040393522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45978.103040393522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45978.103040393522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45978.103040393522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45978.103040393522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45978.103040393522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45978.103040393522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45978.103040393522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45978.103040393522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45978.103040393522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45978.103040393522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45978.103040393522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45978.103040393522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45978.103040393522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45978.103040393522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45978.103040393522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45978.103040393522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45978.103040393522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45978.103040393522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45978.103040393522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45978.103040393522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45978.103040393522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45978.103040393522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45978.103040393522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45978.103040393522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45978.103040393522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45978.103040393522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45978.103040393522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45978.103040393522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45978.103040393522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45978.103040393522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45978.103040393522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45978.103040393522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45978.103040393522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45978.103040393522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45978.103040393522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45978.103040393522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45978.103040393522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45978.103040393522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45978.103040393522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45978.103040393522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45978.103040393522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45978.103040393522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45978.103040393522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45978.103040393522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45978.103040393522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45978.103040393522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45978.103040393522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45978.103040393522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45978.103040393522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45978.103040393522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45978.103040393522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45978.103040393522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45978.103040393522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45978.103040393522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45978.103040393522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45978.103040393522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45978.103040393522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45978.103040393522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45978.103040393522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45978.103040393522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45978.103040393522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45978.103040393522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45978.103040393522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45978.103040393522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45978.103040393522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45978.103040393522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45978.103040393522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45978.103040393522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45978.103040393522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45978.103040393522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45978.103040393522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45978.103040393522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45978.103040393522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45978.103040393522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45978.103040393522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45978.103040393522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45978.103040393522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45978.103040393522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45978.103040393522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45978.103040393522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45978.103040393522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45978.103040393522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45978.103040393522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45978.103040393522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45978.103040393522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45978.103040393522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45978.103040393522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45978.103040393522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45978.103040393522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45978.103040393522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45978.103040393522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45978.103040393522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45978.103040393522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45978.103040393522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45978.103040393522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45978.103040393522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45978.103040393522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45978.103040393522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45978.103040393522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45978.103040393522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45978.103040393522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45978.103040393522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45978.103040393522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45978.103040393522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45978.103040393522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45978.103040393522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45978.103040393522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45978.103040393522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45978.103040393522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45978.103040393522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45978.103040393522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45978.103040393522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45978.103040393522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45978.103040393522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45978.103040393522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45978.103040393522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45978.103040393522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45978.103040393522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45978.103040393522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45978.103040393522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45978.103040393522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45978.103040393522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45978.103040393522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45978.103040393522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45978.103040393522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45978.103040393522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45978.103040393522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45978.103040393522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45978.103040393522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45978.103040393522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45978.103040393522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45978.103040393522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45978.103040393522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45978.103040393522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45978.103040393522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45978.103040393522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45978.103040393522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45978.103040393522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45978.103040393522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45978.103040393522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45978.103040393522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45978.103040393522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45978.103040393522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45978.103040393522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45978.103040393522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45978.103040393522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45978.103040393522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45978.103040393522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45978.103040393522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45978.103040393522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45978.103040393522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45978.103040393522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45978.103040393522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45978.103040393522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45978.103040393522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45978.103040393522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45978.103040393522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45978.103040393522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45978.103040393522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45978.103040393522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45978.103040393522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45978.103040393522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45978.103040393522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45978.103040393522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45978.103040393522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45978.103040393522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45978.103040393522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45978.103040393522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45978.103040393522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45978.103040393522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45978.103040393522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45978.103040393522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45978.103040393522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45978.103040393522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45978.103040393522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45978.103040393522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45978.103040393522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45978.103040393522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45978.103040393522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45978.103040393522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45978.103040393522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45978.103040393522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45978.103040393522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45978.103040393522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45978.103040393522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45978.103040393522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45978.103040393522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45978.103040393522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45978.103040393522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45978.103040393522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45978.103040393522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45978.103040393522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45978.103040393522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45978.103040393522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45978.103040393522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45978.103040393522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45978.103040393522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45978.103040393522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45978.103040393522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45978.103040393522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45978.103040393522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45978.103040393522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45978.103040393522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45978.103040393522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45978.103040393522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45978.103040393522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45978.103040393522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45978.103040393522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45978.103040393522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45978.103040393522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45978.103040393522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45978.103040393522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45978.103040393522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45978.103040393522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45978.103040393522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45978.103040393522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45978.103040393522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45978.103040393522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45978.103040393522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45978.103040393522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45978.103040393522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45978.103040393522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45978.103040393522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45978.103040393522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45978.103040393522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45978.103040393522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45978.103040393522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45978.103040393522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45978.103040393522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45978.103040393522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45978.103040393522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45978.103040393522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45978.103040393522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45978.103040393522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45978.103040393522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45978.103040393522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45978.103040393522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45978.103040393522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45978.103040393522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45978.103040393522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45978.103040393522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45978.103040393522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45978.103040393522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45978.103040393522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45978.103040393522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45978.103040393522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45978.103040393522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45978.103040393522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45978.103040393522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45978.103040393522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45978.103040393522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45978.103040393522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45978.103040393522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45978.103040393522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45978.103040393522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45978.103040393522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45978.103040393522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45978.103040393522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45978.103040393522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45978.103040393522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45978.103040393522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45978.103040393522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45978.103040393522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45978.103040393522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45978.103040393522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45978.103040393522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45978.103040393522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45978.103040393522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45978.103040393522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45978.103040393522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45978.103040393522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45978.103040393522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45978.103040393522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45978.103040393522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45978.103040393522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45978.103040393522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45978.103040393522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45978.103040393522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45978.103040393522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45978.103040393522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45978.103040393522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45978.103040393522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45978.103040393522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45978.103040393522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45978.103040393522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45978.103040393522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45978.103040393522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45978.103040393522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45978.103040393522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45978.103040393522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45978.103040393522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45978.103040393522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45978.103040393522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45978.103040393522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45978.103040393522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45978.103040393522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45978.103040393522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45978.103040393522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45978.103040393522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45978.103040393522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45978.103040393522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45978.103040393522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45978.103040393522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45978.103040393522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45978.103040393522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45978.103040393522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45978.103040393522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45978.103040393522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45978.103040393522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45978.103040393522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45978.103040393522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45978.103040393522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45978.103040393522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45978.103040393522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45978.103040393522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45978.103040393522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45978.103040393522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45978.103040393522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45978.103040393522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45978.103040393522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45978.103040393522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45978.103040393522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45978.103040393522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45978.103040393522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45978.103040393522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45978.103040393522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45978.103040393522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45978.103040393522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45978.103040393522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45978.103040393522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45978.103040393522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45978.103040393522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45978.103040393522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45978.103040393522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45978.103040393522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45978.103040393522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45978.103040393522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45978.103040393522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45978.103040393522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45978.103040393522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45978.103040393522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45978.103040393522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45978.103040393522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45978.103040393522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45978.103040393522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45978.103040393522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45978.103040393522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45978.103040393522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45978.103040393522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45978.103040393522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45978.103040393522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45978.103040393522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45978.103040393522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45978.103040393522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45978.103040393522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45978.103040393522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45978.103040393522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45978.103040393522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45978.103040393522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45978.103040393522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45978.103040393522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45978.103040393522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45978.103040393522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45978.103040393522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45978.103040393522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45978.103040393522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45978.103040393522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45978.103040393522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45978.103040393522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45978.103040393522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45978.103040393522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45978.103040393522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45978.103040393522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45978.103040393522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45978.103040393522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45978.103040393522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45978.103040393522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45978.103040393522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45978.103040393522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45978.103040393522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45978.103040393522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45978.103040393522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45978.103040393522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45978.103040393522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45978.103040393522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45978.103040393522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45978.103040393522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45978.103040393522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45978.103040393522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45978.103040393522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45978.103040393522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45978.103040393522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45978.103040393522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45978.103040393522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45978.103040393522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45978.103040393522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45978.103040393522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45978.103040393522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45978.103040393522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45978.103040393522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45978.103040393522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45978.103040393522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45978.103040393522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45978.103040393522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45978.103040393522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45978.103040393522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45978.103040393522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45978.103040393522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45978.103040393522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45978.103040393522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45978.103040393522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45978.103040393522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45978.103040393522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45978.103040393522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45978.103040393522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45978.103040393522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45978.103040393522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45978.103040393522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45978.103040393522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45978.103040393522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45978.103040393522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45978.103040393522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45978.103040393522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45978.103040393522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45978.103040393522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45978.103040393522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45978.103040393522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45978.103040393522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45978.103040393522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45978.103040393522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45978.103040393522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45978.103040393522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45978.103040393522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45978.103040393522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45978.103040393522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45978.103040393522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45978.103040393522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45978.103040393522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45978.103040393522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45978.103040393522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45978.103040393522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45978.103040393522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45978.103040393522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45978.103040393522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45978.103040393522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45978.103040393522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45978.103040393522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45978.103040393522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45978.103040393522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45978.103040393522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45978.103040393522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45978.103040393522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45978.103040393522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45978.103040393522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45978.103040393522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45978.103040393522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45978.103040393522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45978.103040393522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45978.103040393522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45978.103040393522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45978.103040393522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45978.103040393522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45978.103040393522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45978.103040393522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45978.103040393522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45978.103040393522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45978.103040393522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45978.103040393522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45978.103040393522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45978.103040393522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45978.103040393522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45978.103040393522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45978.103040393522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45978.103040393522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45978.103040393522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45978.103040393522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45978.103040393522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45978.103040393522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45978.103040393522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45978.103040393522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45978.103040393522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45978.103040393522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45978.103040393522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45978.103040393522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45978.103040393522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45978.103040393522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45978.103040393522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45978.103040393522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45978.103040393522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45978.103040393522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45978.103040393522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45978.103040393522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45978.103040393522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45978.103040393522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45978.103040393522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45978.103040393522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45978.103040393522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45978.103040393522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45978.103040393522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45978.103040393522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45978.103040393522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45978.103040393522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45978.103040393522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45978.103040393522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45978.103040393522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45978.103040393522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45978.103040393522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45978.103040393522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45978.103040393522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45978.103040393522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45978.103040393522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45978.103040393522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45978.103040393522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45978.103040393522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45978.103040393522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45978.103040393522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45978.103040393522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45978.103040393522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45978.103040393522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45978.103040393522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45978.103040393522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45978.103040393522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45978.103040393522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45978.103040393522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45978.103040393522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45978.103040393522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45978.103040393522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45978.103040393522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45978.103040393522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45978.103040393522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45978.103040393522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45978.103040393522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45978.103040393522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45978.103040393522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45978.103040393522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45978.103040393522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45978.103040393522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45978.103040393522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45978.103040393522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45978.103040393522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45978.103040393522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45978.103040393522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45978.103040393522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45978.103040393522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45978.103040393522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45978.103040393522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45978.103040393522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45978.103040393522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45978.103040393522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45978.103040393522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45978.103040393522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45978.103040393522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45978.103040393522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45978.103040393522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45978.103040393522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45978.103040393522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45978.103040393522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45978.103040393522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45978.103040393522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45978.103040393522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45978.103040393522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45978.103040393522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45978.103040393522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45978.103040393522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45978.103040393522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45978.103040393522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45978.103040393522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45978.103040393522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45978.103040393522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45978.103040393522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45978.103040393522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45978.103040393522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45978.103040393522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45978.103040393522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45978.103040393522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45978.103040393522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45978.103040393522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45978.103040393522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45978.103040393522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45978.103040393522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45978.103040393522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45978.103040393522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45978.103040393522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45978.103040393522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45978.103040393522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45978.103040393522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45978.103040393522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45978.103040393522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45978.103040393522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45978.103040393522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45978.103040393522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45978.103040393522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45978.103040393522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45978.103040393522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45978.103040393522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45978.103040393522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45978.103040393522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45978.103040393522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45978.103040393522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45978.103040393522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45978.103040393522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45978.103040393522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45978.103040393522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45978.103040393522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45978.103040393522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45978.103040393522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45978.103040393522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45978.103040393522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45978.103040393522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45978.103040393522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45978.103040393522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45978.103040393522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45978.103040393522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45978.103040393522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45978.103040393522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45978.103040393522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45978.103040393522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45978.103040393522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45978.103040393522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45978.103040393522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45978.103040393522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45978.103040393522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45978.103040393522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45978.103040393522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45978.103040393522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45978.103040393522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45978.103040393522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45978.103040393522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45978.103040393522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45978.103040393522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45978.103040393522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45978.103040393522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45978.103040393522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45978.103040393522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45978.103040393522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45978.103040393522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45978.103040393522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45978.103040393522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45978.103040393522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45978.103040393522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45978.103040393522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45978.103040393522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45978.103040393522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45978.103040393522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45978.103040393522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45978.103040393522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45978.103040393522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45978.103040393522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45978.103040393522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45978.103040393522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45978.103040393522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45978.103040393522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45978.103040393522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45978.103040393522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45978.103040393522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45978.103040393522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45978.103040393522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45978.103040393522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45978.103040393522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45978.103040393522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45978.103040393522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45978.103040393522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45978.103040393522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45978.103040393522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45978.103040393522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45978.103040393522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45978.103040393522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45978.103040393522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45978.103040393522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45978.103040393522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45978.103040393522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45978.103040393522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45978.103040393522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45978.103040393522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274.62232280092576</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1.9707060186192393E-2</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45978.103040393522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45978.103040393522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45978.103040393522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45978.103040393522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45978.103040393522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45978.103040393522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45978.103040393522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45978.103040393522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45978.103040393522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45978.103040393522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45978.103040393522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45978.103040393522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45978.103040393522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45978.103040393522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45978.103040393522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45978.103040393522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45978.103040393522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45978.103040393522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45978.103040393522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45978.103040393522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45978.103040393522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45978.103040393522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45978.103040393522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45978.103040393522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45978.103040393522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45978.103040393522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45978.103040393522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45978.103040393522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45978.103040393522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45978.103040393522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45978.103040393522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45978.103040393522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45978.103040393522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45978.103040393522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45978.103040393522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45978.103040393522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45978.103040393522</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45978.103040393522</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86.27098020833364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51.914163078705315</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29.441929282409546</v>
      </c>
      <c r="H4" s="111">
        <v>45948.661111111112</v>
      </c>
      <c r="I4" s="110" t="str">
        <f>IFERROR(VLOOKUP(D4,DB!A:F,6,0),"")</f>
        <v>SCECO</v>
      </c>
      <c r="J4" s="110" t="str">
        <f>IFERROR(VLOOKUP(D4,DB!A:G,7,0),"")</f>
        <v>Dead</v>
      </c>
      <c r="K4" s="110" t="s">
        <v>39118</v>
      </c>
      <c r="L4" s="110" t="str">
        <f>IFERROR(VLOOKUP(D4,DB!A:I,9,0),"")</f>
        <v>Latis</v>
      </c>
    </row>
    <row r="5" spans="1:13" ht="30.75">
      <c r="A5" s="110" t="s">
        <v>39119</v>
      </c>
      <c r="B5" s="110" t="s">
        <v>5443</v>
      </c>
      <c r="C5" s="110">
        <v>1</v>
      </c>
      <c r="D5" s="110" t="s">
        <v>32330</v>
      </c>
      <c r="E5" s="110" t="s">
        <v>39021</v>
      </c>
      <c r="F5" s="111">
        <v>45968.848599537036</v>
      </c>
      <c r="G5" s="112">
        <f t="shared" ref="G5:G23" ca="1" si="2">IFERROR(NOW()-F5,"")</f>
        <v>9.2544408564863261</v>
      </c>
      <c r="H5" s="111">
        <v>45968.827465277776</v>
      </c>
      <c r="I5" s="110" t="s">
        <v>22</v>
      </c>
      <c r="J5" s="110" t="s">
        <v>65</v>
      </c>
      <c r="K5" s="110" t="s">
        <v>39120</v>
      </c>
      <c r="L5" s="110" t="s">
        <v>8145</v>
      </c>
    </row>
    <row r="6" spans="1:13">
      <c r="A6" s="110" t="s">
        <v>39121</v>
      </c>
      <c r="B6" s="110" t="str">
        <f>IFERROR(VLOOKUP(D6,DB!A:K,11,0),"")</f>
        <v>R5</v>
      </c>
      <c r="C6" s="110">
        <v>1</v>
      </c>
      <c r="D6" s="110" t="s">
        <v>33371</v>
      </c>
      <c r="E6" s="110" t="s">
        <v>39021</v>
      </c>
      <c r="F6" s="139">
        <v>45977.514803240738</v>
      </c>
      <c r="G6" s="112">
        <f t="shared" ca="1" si="2"/>
        <v>0.58823715278413147</v>
      </c>
      <c r="H6" s="139">
        <v>45977.468807870369</v>
      </c>
      <c r="I6" s="110" t="str">
        <f>IFERROR(VLOOKUP(D6,DB!A:F,6,0),"")</f>
        <v>SCECO</v>
      </c>
      <c r="J6" s="110" t="str">
        <f>IFERROR(VLOOKUP(D6,DB!A:G,7,0),"")</f>
        <v>Weak</v>
      </c>
      <c r="K6" s="110" t="s">
        <v>39122</v>
      </c>
      <c r="L6" s="110" t="str">
        <f>IFERROR(VLOOKUP(D6,DB!A:I,9,0),"")</f>
        <v>Latis</v>
      </c>
    </row>
    <row r="7" spans="1:13">
      <c r="A7" s="110"/>
      <c r="B7" s="110" t="str">
        <f>IFERROR(VLOOKUP(D7,DB!A:K,11,0),"")</f>
        <v/>
      </c>
      <c r="C7" s="110"/>
      <c r="D7" s="110"/>
      <c r="E7" s="110"/>
      <c r="F7" s="110"/>
      <c r="G7" s="112">
        <f t="shared" ca="1" si="2"/>
        <v>45978.103040393522</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45978.103040393522</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45978.103040393522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45978.103040393522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45978.103040393522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45978.103040393522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45978.103040393522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45978.103040393522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45978.103040393522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45978.103040393522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45978.103040393522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45978.103040393522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45978.103040393522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45978.103040393522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45978.103040393522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45978.103040393522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45978.103040393522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45978.103040393522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45978.103040393522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45978.103040393522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45978.103040393522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45978.103040393522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45978.103040393522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45978.103040393522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45978.103040393522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45978.103040393522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45978.103040393522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45978.103040393522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45978.103040393522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45978.103040393522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45978.103040393522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45978.103040393522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45978.103040393522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45978.103040393522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45978.103040393522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45978.103040393522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45978.103040393522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45978.103040393522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45978.103040393522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45978.103040393522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45978.103040393522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45978.103040393522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45978.103040393522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45978.103040393522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45978.103040393522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45978.103040393522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45978.103040393522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45978.103040393522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45978.103040393522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45978.103040393522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45978.103040393522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45978.103040393522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45978.103040393522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45978.103040393522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45978.103040393522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45978.103040393522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45978.103040393522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45978.103040393522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45978.103040393522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45978.103040393522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45978.103040393522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45978.103040393522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45978.103040393522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45978.103040393522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45978.103040393522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45978.103040393522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45978.103040393522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45978.103040393522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45978.103040393522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45978.103040393522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45978.103040393522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45978.103040393522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45978.103040393522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45978.103040393522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45978.103040393522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45978.103040393522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45978.103040393522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45978.103040393522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45978.103040393522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45978.103040393522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45978.103040393522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45978.103040393522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45978.103040393522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45978.103040393522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45978.103040393522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45978.103040393522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45978.103040393522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45978.103040393522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45978.103040393522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45978.103040393522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45978.103040393522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45978.103040393522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45978.103040393522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45978.103040393522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45978.103040393522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45978.103040393522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45978.103040393522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45978.103040393522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45978.103040393522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45978.103040393522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45978.103040393522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45978.103040393522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45978.103040393522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45978.103040393522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45978.103040393522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45978.103040393522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45978.103040393522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45978.103040393522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45978.103040393522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45978.103040393522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45978.103040393522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45978.103040393522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45978.103040393522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45978.103040393522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45978.103040393522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45978.103040393522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45978.103040393522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45978.103040393522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45978.103040393522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45978.103040393522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45978.103040393522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45978.103040393522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45978.103040393522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45978.103040393522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45978.103040393522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45978.103040393522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45978.103040393522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45978.103040393522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45978.103040393522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45978.103040393522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45978.103040393522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45978.103040393522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45978.103040393522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45978.103040393522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45978.103040393522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45978.103040393522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45978.103040393522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45978.103040393522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45978.103040393522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45978.103040393522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45978.103040393522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45978.103040393522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45978.103040393522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45978.103040393522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45978.103040393522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45978.103040393522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45978.103040393522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45978.103040393522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45978.103040393522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45978.103040393522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45978.103040393522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45978.103040393522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45978.103040393522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45978.103040393522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45978.103040393522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45978.103040393522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45978.103040393522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45978.103040393522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45978.103040393522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45978.103040393522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45978.103040393522</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45978.103040393522</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45978.103040393522</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45978.103040393522</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37249</v>
      </c>
      <c r="E2" s="110" t="s">
        <v>39021</v>
      </c>
      <c r="F2" s="124">
        <v>45977.825532407405</v>
      </c>
      <c r="G2" s="105">
        <f t="shared" ref="G2:G62" ca="1" si="0">IFERROR(NOW()-F2,"-")</f>
        <v>0.2775079861166887</v>
      </c>
      <c r="H2" s="124">
        <v>45977.819791666669</v>
      </c>
      <c r="I2" s="122" t="str">
        <f>IFERROR(VLOOKUP(D2,DB!A:F,6,0),"")</f>
        <v>Generator-SG</v>
      </c>
      <c r="J2" s="122" t="str">
        <f>IFERROR(VLOOKUP(D2,DB!A:G,7,0),"")</f>
        <v>Vandalized</v>
      </c>
      <c r="K2" s="125" t="s">
        <v>39124</v>
      </c>
      <c r="L2" s="126" t="str">
        <f>IFERROR(VLOOKUP(D2,DB!A:I,9,0),"")</f>
        <v>Latis</v>
      </c>
    </row>
    <row r="3" spans="1:16382" ht="31.5" customHeight="1">
      <c r="A3" s="121" t="s">
        <v>39125</v>
      </c>
      <c r="B3" s="122" t="str">
        <f>IFERROR(VLOOKUP(D3,DB!A:K,11,0),"")</f>
        <v>R6</v>
      </c>
      <c r="C3" s="123">
        <v>1</v>
      </c>
      <c r="D3" s="122" t="s">
        <v>30938</v>
      </c>
      <c r="E3" s="110" t="s">
        <v>39021</v>
      </c>
      <c r="F3" s="124">
        <v>45977.926087962966</v>
      </c>
      <c r="G3" s="105">
        <f t="shared" ca="1" si="0"/>
        <v>0.17695243055641185</v>
      </c>
      <c r="H3" s="124">
        <v>45978.034363425926</v>
      </c>
      <c r="I3" s="122" t="str">
        <f>IFERROR(VLOOKUP(D3,DB!A:F,6,0),"")</f>
        <v>SCECO</v>
      </c>
      <c r="J3" s="122" t="str">
        <f>IFERROR(VLOOKUP(D3,DB!A:G,7,0),"")</f>
        <v>Dead</v>
      </c>
      <c r="K3" s="125" t="s">
        <v>39126</v>
      </c>
      <c r="L3" s="126" t="str">
        <f>IFERROR(VLOOKUP(D3,DB!A:I,9,0),"")</f>
        <v>Latis</v>
      </c>
    </row>
    <row r="4" spans="1:16382" ht="31.5" customHeight="1">
      <c r="A4" s="121"/>
      <c r="B4" s="122" t="str">
        <f>IFERROR(VLOOKUP(D4,DB!A:K,11,0),"")</f>
        <v/>
      </c>
      <c r="C4" s="123"/>
      <c r="D4" s="122"/>
      <c r="E4" s="110"/>
      <c r="F4" s="124"/>
      <c r="G4" s="105">
        <f t="shared" ca="1" si="0"/>
        <v>45978.103040393522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45978.103040393522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45978.103040393522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45978.103040393522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45978.103040393522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45978.103040393522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45978.103040393522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45978.103040393522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45978.103040393522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45978.103040393522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45978.103040393522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45978.103040393522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45978.103040393522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45978.103040393522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45978.103040393522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45978.103040393522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45978.103040393522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45978.103040393522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45978.103040393522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45978.103040393522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45978.103040393522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45978.103040393522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45978.103040393522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45978.103040393522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45978.103040393522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45978.103040393522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45978.103040393522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45978.103040393522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45978.103040393522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45978.103040393522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45978.103040393522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45978.103040393522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45978.103040393522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45978.103040393522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45978.103040393522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45978.103040393522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45978.103040393522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45978.103040393522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45978.103040393522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45978.103040393522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45978.103040393522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45978.103040393522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45978.103040393522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45978.103040393522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45978.103040393522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45978.103040393522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45978.103040393522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45978.103040393522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45978.103040393522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45978.103040393522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45978.103040393522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45978.103040393522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45978.103040393522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45978.103040393522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45978.103040393522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45978.103040393522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45978.103040393522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45978.103040393522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45978.103040393522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45978.103040393522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45978.103040393522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45978.103040393522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45978.103040393522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45978.103040393522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45978.103040393522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45978.103040393522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45978.103040393522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45978.103040393522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45978.103040393522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45978.103040393522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45978.103040393522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45978.103040393522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45978.103040393522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45978.103040393522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45978.103040393522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45978.103040393522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45978.103040393522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45978.103040393522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45978.103040393522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45978.103040393522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45978.103040393522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45978.103040393522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45978.103040393522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45978.103040393522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45978.103040393522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45978.103040393522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45978.103040393522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45978.103040393522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45978.103040393522</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45978.103040393522</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45978.103040393522</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45978.103040393522</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45978.103040393522</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2025-11-16T23:30:24Z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