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14" documentId="120_S{2AC9BD13-BADA-5192-A53E-5A8FF88502F6}" xr6:coauthVersionLast="47" xr6:coauthVersionMax="47" xr10:uidLastSave="{DC6EE278-5430-4A2F-9B61-B7D5E509879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<sst xmlns="http://schemas.openxmlformats.org/spreadsheetml/2006/main" count="180310" uniqueCount="39137">
  <si>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</si>
  <si>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</si>
  <si>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</si>
  <si>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</si>
  <si>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</si>
  <si>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</si>
  <si>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</si>
  <si>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</si>
  <si>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</si>
  <si>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</si>
  <si>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</si>
  <si>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</si>
  <si>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</si>
  <si>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</si>
  <si>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</si>
  <si>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</si>
  <si>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</si>
  <si>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</si>
  <si>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</si>
  <si>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</si>
  <si>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</si>
  <si>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</si>
  <si>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</si>
  <si>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</si>
  <si>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</si>
  <si>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</si>
  <si>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</si>
  <si>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</si>
  <si>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</si>
  <si>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</si>
  <si>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</si>
  <si>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</si>
  <si>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</si>
  <si>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</si>
  <si>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</si>
  <si>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</si>
  <si>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</si>
  <si>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</si>
  <si>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</si>
  <si>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</si>
  <si>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</si>
  <si>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</si>
  <si>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</si>
  <si>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</si>
  <si>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</si>
  <si>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</si>
  <si>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</si>
  <si>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</si>
  <si>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</si>
  <si>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</si>
  <si>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</si>
  <si>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</si>
  <si>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</si>
  <si>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</si>
  <si>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</si>
  <si>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</si>
  <si>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</si>
  <si>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</si>
  <si>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</si>
  <si>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</si>
  <si>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</si>
  <si>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</si>
  <si>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</si>
  <si>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</si>
  <si>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</si>
  <si>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</si>
  <si>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</si>
  <si>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</si>
  <si>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</si>
  <si>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</si>
  <si>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</si>
  <si>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</si>
  <si>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</si>
  <si>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</si>
  <si>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</si>
  <si>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</si>
  <si>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</si>
  <si>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</si>
  <si>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</si>
  <si>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</si>
  <si>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</si>
  <si>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</si>
  <si>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</si>
  <si>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</si>
  <si>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</si>
  <si>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</si>
  <si>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</si>
  <si>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</si>
  <si>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</si>
  <si>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</si>
  <si>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</si>
  <si>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</si>
  <si>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</si>
  <si>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</si>
  <si>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</si>
  <si>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</si>
  <si>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</si>
  <si>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</si>
  <si>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</si>
  <si>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</si>
  <si>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</si>
  <si>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</si>
  <si>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</si>
  <si>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</si>
  <si>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</si>
  <si>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</si>
  <si>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</si>
  <si>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</si>
  <si>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</si>
  <si>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</si>
  <si>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</si>
  <si>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</si>
  <si>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</si>
  <si>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</si>
  <si>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</si>
  <si>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</si>
  <si>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</si>
  <si>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</si>
  <si>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</si>
  <si>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</si>
  <si>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</si>
  <si>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</si>
  <si>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</si>
  <si>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</si>
  <si>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</si>
  <si>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</si>
  <si>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</si>
  <si>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</si>
  <si>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</si>
  <si>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</si>
  <si>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</si>
  <si>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</si>
  <si>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</si>
  <si>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</si>
  <si>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</si>
  <si>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</si>
  <si>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</si>
  <si>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</si>
  <si>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</si>
  <si>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</si>
  <si>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</si>
  <si>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</si>
  <si>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</si>
  <si>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</si>
  <si>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</si>
  <si>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</si>
  <si>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</si>
  <si>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</si>
  <si>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</si>
  <si>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</si>
  <si>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</si>
  <si>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</si>
  <si>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</si>
  <si>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</si>
  <si>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</si>
  <si>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</si>
  <si>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</si>
  <si>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</si>
  <si>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</si>
  <si>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</si>
  <si>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</si>
  <si>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</si>
  <si>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</si>
  <si>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</si>
  <si>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</si>
  <si>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</si>
  <si>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</si>
  <si>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</si>
  <si>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</si>
  <si>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</si>
  <si>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</si>
  <si>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</si>
  <si>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</si>
  <si>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</si>
  <si>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</si>
  <si>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</si>
  <si>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</si>
  <si>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</si>
  <si>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</si>
  <si>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</si>
  <si>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</si>
  <si>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</si>
  <si>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</si>
  <si>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</si>
  <si>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</si>
  <si>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</si>
  <si>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</si>
  <si>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</si>
  <si>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</si>
  <si>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</si>
  <si>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</si>
  <si>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</si>
  <si>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</si>
  <si>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</si>
  <si>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</si>
  <si>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</si>
  <si>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</si>
  <si>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</si>
  <si>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</si>
  <si>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</si>
  <si>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</si>
  <si>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</si>
  <si>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</si>
  <si>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</si>
  <si>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</si>
  <si>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</si>
  <si>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</si>
  <si>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</si>
  <si>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</si>
  <si>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</si>
  <si>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</si>
  <si>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</si>
  <si>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</si>
  <si>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</si>
  <si>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</si>
  <si>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</si>
  <si>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</si>
  <si>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</si>
  <si>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</si>
  <si>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</si>
  <si>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</si>
  <si>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</si>
  <si>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</si>
  <si>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</si>
  <si>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</si>
  <si>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</si>
  <si>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</si>
  <si>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</si>
  <si>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</si>
  <si>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</si>
  <si>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</si>
  <si>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</si>
  <si>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</si>
  <si>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</si>
  <si>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</si>
  <si>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</si>
  <si>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</si>
  <si>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</si>
  <si>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</si>
  <si>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</si>
  <si>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</si>
  <si>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</si>
  <si>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</si>
  <si>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</si>
  <si>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</si>
  <si>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</si>
  <si>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</si>
  <si>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</si>
  <si>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</si>
  <si>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</si>
  <si>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</si>
  <si>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</si>
  <si>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</si>
  <si>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</si>
  <si>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</si>
  <si>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</si>
  <si>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</si>
  <si>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</si>
  <si>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</si>
  <si>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</si>
  <si>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</si>
  <si>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</si>
  <si>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</si>
  <si>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</si>
  <si>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</si>
  <si>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</si>
  <si>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</si>
  <si>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</si>
  <si>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</si>
  <si>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</si>
  <si>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</si>
  <si>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</si>
  <si>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</si>
  <si>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</si>
  <si>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</si>
  <si>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</si>
  <si>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</si>
  <si>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</si>
  <si>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</si>
  <si>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</si>
  <si>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</si>
  <si>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</si>
  <si>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</si>
  <si>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</si>
  <si>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</si>
  <si>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</si>
  <si>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</si>
  <si>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</si>
  <si>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</si>
  <si>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</si>
  <si>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</si>
  <si>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</si>
  <si>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</si>
  <si>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</si>
  <si>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</si>
  <si>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</si>
  <si>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</si>
  <si>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</si>
  <si>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</si>
  <si>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</si>
  <si>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</si>
  <si>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</si>
  <si>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</si>
  <si>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</si>
  <si>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</si>
  <si>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</si>
  <si>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</si>
  <si>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</si>
  <si>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</si>
  <si>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</si>
  <si>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</si>
  <si>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</si>
  <si>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</si>
  <si>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</si>
  <si>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</si>
  <si>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</si>
  <si>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</si>
  <si>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</si>
  <si>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</si>
  <si>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</si>
  <si>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</si>
  <si>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</si>
  <si>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</si>
  <si>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</si>
  <si>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</si>
  <si>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</si>
  <si>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</si>
  <si>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</si>
  <si>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</si>
  <si>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</si>
  <si>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</si>
  <si>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</si>
  <si>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</si>
  <si>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</si>
  <si>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</si>
  <si>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</si>
  <si>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</si>
  <si>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</si>
  <si>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</si>
  <si>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</si>
  <si>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</si>
  <si>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</si>
  <si>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</si>
  <si>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</si>
  <si>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</si>
  <si>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</si>
  <si>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</si>
  <si>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</si>
  <si>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</si>
  <si>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</si>
  <si>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</si>
  <si>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</si>
  <si>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</si>
  <si>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</si>
  <si>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</si>
  <si>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</si>
  <si>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</si>
  <si>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</si>
  <si>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</si>
  <si>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</si>
  <si>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</si>
  <si>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</si>
  <si>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</si>
  <si>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</si>
  <si>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</si>
  <si>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</si>
  <si>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</si>
  <si>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</si>
  <si>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</si>
  <si>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</si>
  <si>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</si>
  <si>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</si>
  <si>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</si>
  <si>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</si>
  <si>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</si>
  <si>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</si>
  <si>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</si>
  <si>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</si>
  <si>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</si>
  <si>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</si>
  <si>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</si>
  <si>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</si>
  <si>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</si>
  <si>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</si>
  <si>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</si>
  <si>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</si>
  <si>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</si>
  <si>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</si>
  <si>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</si>
  <si>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</si>
  <si>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</si>
  <si>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</si>
  <si>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</si>
  <si>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</si>
  <si>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</si>
  <si>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</si>
  <si>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</si>
  <si>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</si>
  <si>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</si>
  <si>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</si>
  <si>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</si>
  <si>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</si>
  <si>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</si>
  <si>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</si>
  <si>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</si>
  <si>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</si>
  <si>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</si>
  <si>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</si>
  <si>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</si>
  <si>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</si>
  <si>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</si>
  <si>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</si>
  <si>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</si>
  <si>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</si>
  <si>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</si>
  <si>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</si>
  <si>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</si>
  <si>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</si>
  <si>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</si>
  <si>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</si>
  <si>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</si>
  <si>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</si>
  <si>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</si>
  <si>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</si>
  <si>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</si>
  <si>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</si>
  <si>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</si>
  <si>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</si>
  <si>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</si>
  <si>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</si>
  <si>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</si>
  <si>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</si>
  <si>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</si>
  <si>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</si>
  <si>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</si>
  <si>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</si>
  <si>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</si>
  <si>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</si>
  <si>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</si>
  <si>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</si>
  <si>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</si>
  <si>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</si>
  <si>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</si>
  <si>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</si>
  <si>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</si>
  <si>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</si>
  <si>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</si>
  <si>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</si>
  <si>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</si>
  <si>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</si>
  <si>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</si>
  <si>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</si>
  <si>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</si>
  <si>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</si>
  <si>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</si>
  <si>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</si>
  <si>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</si>
  <si>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</si>
  <si>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</si>
  <si>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</si>
  <si>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</si>
  <si>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</si>
  <si>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</si>
  <si>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</si>
  <si>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</si>
  <si>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</si>
  <si>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</si>
  <si>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</si>
  <si>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</si>
  <si>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</si>
  <si>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</si>
  <si>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</si>
  <si>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</si>
  <si>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</si>
  <si>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</si>
  <si>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</si>
  <si>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</si>
  <si>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</si>
  <si>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</si>
  <si>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</si>
  <si>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</si>
  <si>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</si>
  <si>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</si>
  <si>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</si>
  <si>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</si>
  <si>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</si>
  <si>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</si>
  <si>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</si>
  <si>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</si>
  <si>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</si>
  <si>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</si>
  <si>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</si>
  <si>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</si>
  <si>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</si>
  <si>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</si>
  <si>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</si>
  <si>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</si>
  <si>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</si>
  <si>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</si>
  <si>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</si>
  <si>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</si>
  <si>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</si>
  <si>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</si>
  <si>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</si>
  <si>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</si>
  <si>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</si>
  <si>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</si>
  <si>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</si>
  <si>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</si>
  <si>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</si>
  <si>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</si>
  <si>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</si>
  <si>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</si>
  <si>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</si>
  <si>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</si>
  <si>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</si>
  <si>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</si>
  <si>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</si>
  <si>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</si>
  <si>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</si>
  <si>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</si>
  <si>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</si>
  <si>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</si>
  <si>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</si>
  <si>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</si>
  <si>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</si>
  <si>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</si>
  <si>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</si>
  <si>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</si>
  <si>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</si>
  <si>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</si>
  <si>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</si>
  <si>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</si>
  <si>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</si>
  <si>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</si>
  <si>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</si>
  <si>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</si>
  <si>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</si>
  <si>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</si>
  <si>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</si>
  <si>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</si>
  <si>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</si>
  <si>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</si>
  <si>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</si>
  <si>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</si>
  <si>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</si>
  <si>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</si>
  <si>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</si>
  <si>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</si>
  <si>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</si>
  <si>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</si>
  <si>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</si>
  <si>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</si>
  <si>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</si>
  <si>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</si>
  <si>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</si>
  <si>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</si>
  <si>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</si>
  <si>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</si>
  <si>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</si>
  <si>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</si>
  <si>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</si>
  <si>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</si>
  <si>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</si>
  <si>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</si>
  <si>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</si>
  <si>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</si>
  <si>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</si>
  <si>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</si>
  <si>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</si>
  <si>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</si>
  <si>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</si>
  <si>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</si>
  <si>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</si>
  <si>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</si>
  <si>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</si>
  <si>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</si>
  <si>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</si>
  <si>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</si>
  <si>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</si>
  <si>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</si>
  <si>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</si>
  <si>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</si>
  <si>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</si>
  <si>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</si>
  <si>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</si>
  <si>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</si>
  <si>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</si>
  <si>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</si>
  <si>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</si>
  <si>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</si>
  <si>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</si>
  <si>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</si>
  <si>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</si>
  <si>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</si>
  <si>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</si>
  <si>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</si>
  <si>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</si>
  <si>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</si>
  <si>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</si>
  <si>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</si>
  <si>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</si>
  <si>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</si>
  <si>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</si>
  <si>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</si>
  <si>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</si>
  <si>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</si>
  <si>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</si>
  <si>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</si>
  <si>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</si>
  <si>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</si>
  <si>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</si>
  <si>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</si>
  <si>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</si>
  <si>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</si>
  <si>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</si>
  <si>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</si>
  <si>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</si>
  <si>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</si>
  <si>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</si>
  <si>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</si>
  <si>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</si>
  <si>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</si>
  <si>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</si>
  <si>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</si>
  <si>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</si>
  <si>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</si>
  <si>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</si>
  <si>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</si>
  <si>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</si>
  <si>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</si>
  <si>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</si>
  <si>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</si>
  <si>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</si>
  <si>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</si>
  <si>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</si>
  <si>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</si>
  <si>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</si>
  <si>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</si>
  <si>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</si>
  <si>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</si>
  <si>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</si>
  <si>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</si>
  <si>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</si>
  <si>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</si>
  <si>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</si>
  <si>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</si>
  <si>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</si>
  <si>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</si>
  <si>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</si>
  <si>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</si>
  <si>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</si>
  <si>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</si>
  <si>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</si>
  <si>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</si>
  <si>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</si>
  <si>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</si>
  <si>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</si>
  <si>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</si>
  <si>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</si>
  <si>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</si>
  <si>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</si>
  <si>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</si>
  <si>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</si>
  <si>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</si>
  <si>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</si>
  <si>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</si>
  <si>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</si>
  <si>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</si>
  <si>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</si>
  <si>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</si>
  <si>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</si>
  <si>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</si>
  <si>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</si>
  <si>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</si>
  <si>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</si>
  <si>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</si>
  <si>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</si>
  <si>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</si>
  <si>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</si>
  <si>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</si>
  <si>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</si>
  <si>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</si>
  <si>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</si>
  <si>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</si>
  <si>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</si>
  <si>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</si>
  <si>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</si>
  <si>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</si>
  <si>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</si>
  <si>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</si>
  <si>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</si>
  <si>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</si>
  <si>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</si>
  <si>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</si>
  <si>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</si>
  <si>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</si>
  <si>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</si>
  <si>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</si>
  <si>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</si>
  <si>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</si>
  <si>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</si>
  <si>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</si>
  <si>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</si>
  <si>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</si>
  <si>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</si>
  <si>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</si>
  <si>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</si>
  <si>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</si>
  <si>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</si>
  <si>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</si>
  <si>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</si>
  <si>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</si>
  <si>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</si>
  <si>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</si>
  <si>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</si>
  <si>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</si>
  <si>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</si>
  <si>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</si>
  <si>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</si>
  <si>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</si>
  <si>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</si>
  <si>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</si>
  <si>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</si>
  <si>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</si>
  <si>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</si>
  <si>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</si>
  <si>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</si>
  <si>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</si>
  <si>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</si>
  <si>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</si>
  <si>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</si>
  <si>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</si>
  <si>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</si>
  <si>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</si>
  <si>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</si>
  <si>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</si>
  <si>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</si>
  <si>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</si>
  <si>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</si>
  <si>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</si>
  <si>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</si>
  <si>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</si>
  <si>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</si>
  <si>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</si>
  <si>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</si>
  <si>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</si>
  <si>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</si>
  <si>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</si>
  <si>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</si>
  <si>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</si>
  <si>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</si>
  <si>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</si>
  <si>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</si>
  <si>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</si>
  <si>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</si>
  <si>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</si>
  <si>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</si>
  <si>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</si>
  <si>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</si>
  <si>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</si>
  <si>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</si>
  <si>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</si>
  <si>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</si>
  <si>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</si>
  <si>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</si>
  <si>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</si>
  <si>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</si>
  <si>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</si>
  <si>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</si>
  <si>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</si>
  <si>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</si>
  <si>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</si>
  <si>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</si>
  <si>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</si>
  <si>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</si>
  <si>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</si>
  <si>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</si>
  <si>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</si>
  <si>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</si>
  <si>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</si>
  <si>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</si>
  <si>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</si>
  <si>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</si>
  <si>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</si>
  <si>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</si>
  <si>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</si>
  <si>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</si>
  <si>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</si>
  <si>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</si>
  <si>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</si>
  <si>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</si>
  <si>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</si>
  <si>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</si>
  <si>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</si>
  <si>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</si>
  <si>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</si>
  <si>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</si>
  <si>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</si>
  <si>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</si>
  <si>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</si>
  <si>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</si>
  <si>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</si>
  <si>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</si>
  <si>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</si>
  <si>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</si>
  <si>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</si>
  <si>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</si>
  <si>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</si>
  <si>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</si>
  <si>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</si>
  <si>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</si>
  <si>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</si>
  <si>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</si>
  <si>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</si>
  <si>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</si>
  <si>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</si>
  <si>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</si>
  <si>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</si>
  <si>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</si>
  <si>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</si>
  <si>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</si>
  <si>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</si>
  <si>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</si>
  <si>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</si>
  <si>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</si>
  <si>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</si>
  <si>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</si>
  <si>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</si>
  <si>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</si>
  <si>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</si>
  <si>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</si>
  <si>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</si>
  <si>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</si>
  <si>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</si>
  <si>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</si>
  <si>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</si>
  <si>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</si>
  <si>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</si>
  <si>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</si>
  <si>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</si>
  <si>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</si>
  <si>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</si>
  <si>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</si>
  <si>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</si>
  <si>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</si>
  <si>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</si>
  <si>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</si>
  <si>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</si>
  <si>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</si>
  <si>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</si>
  <si>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</si>
  <si>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</si>
  <si>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</si>
  <si>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</si>
  <si>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</si>
  <si>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</si>
  <si>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</si>
  <si>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</si>
  <si>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</si>
  <si>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</si>
  <si>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</si>
  <si>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</si>
  <si>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</si>
  <si>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</si>
  <si>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</si>
  <si>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</si>
  <si>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</si>
  <si>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</si>
  <si>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</si>
  <si>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</si>
  <si>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</si>
  <si>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</si>
  <si>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</si>
  <si>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</si>
  <si>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</si>
  <si>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</si>
  <si>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</si>
  <si>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</si>
  <si>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</si>
  <si>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</si>
  <si>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</si>
  <si>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</si>
  <si>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</si>
  <si>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</si>
  <si>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</si>
  <si>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</si>
  <si>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</si>
  <si>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</si>
  <si>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</si>
  <si>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</si>
  <si>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</si>
  <si>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</si>
  <si>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</si>
  <si>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</si>
  <si>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</si>
  <si>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</si>
  <si>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</si>
  <si>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</si>
  <si>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</si>
  <si>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</si>
  <si>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</si>
  <si>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</si>
  <si>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</si>
  <si>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</si>
  <si>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</si>
  <si>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</si>
  <si>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</si>
  <si>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</si>
  <si>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</si>
  <si>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</si>
  <si>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</si>
  <si>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</si>
  <si>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</si>
  <si>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</si>
  <si>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</si>
  <si>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</si>
  <si>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</si>
  <si>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</si>
  <si>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</si>
  <si>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</si>
  <si>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</si>
  <si>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</si>
  <si>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</si>
  <si>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</si>
  <si>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</si>
  <si>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</si>
  <si>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</si>
  <si>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</si>
  <si>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</si>
  <si>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</si>
  <si>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</si>
  <si>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</si>
  <si>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</si>
  <si>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</si>
  <si>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</si>
  <si>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</si>
  <si>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</si>
  <si>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</si>
  <si>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</si>
  <si>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</si>
  <si>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</si>
  <si>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</si>
  <si>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</si>
  <si>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</si>
  <si>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</si>
  <si>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</si>
  <si>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</si>
  <si>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</si>
  <si>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</si>
  <si>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</si>
  <si>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</si>
  <si>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</si>
  <si>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</si>
  <si>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</si>
  <si>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</si>
  <si>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</si>
  <si>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</si>
  <si>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</si>
  <si>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</si>
  <si>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</si>
  <si>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</si>
  <si>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</si>
  <si>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</si>
  <si>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</si>
  <si>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</si>
  <si>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</si>
  <si>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</si>
  <si>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</si>
  <si>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</si>
  <si>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</si>
  <si>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</si>
  <si>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</si>
  <si>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</si>
  <si>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</si>
  <si>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</si>
  <si>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</si>
  <si>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</si>
  <si>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</si>
  <si>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</si>
  <si>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</si>
  <si>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</si>
  <si>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</si>
  <si>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</si>
  <si>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</si>
  <si>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</si>
  <si>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</si>
  <si>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</si>
  <si>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</si>
  <si>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</si>
  <si>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</si>
  <si>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</si>
  <si>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</si>
  <si>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</si>
  <si>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</si>
  <si>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</si>
  <si>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</si>
  <si>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</si>
  <si>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</si>
  <si>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</si>
  <si>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</si>
  <si>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</si>
  <si>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</si>
  <si>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</si>
  <si>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</si>
  <si>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</si>
  <si>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</si>
  <si>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</si>
  <si>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</si>
  <si>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</si>
  <si>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</si>
  <si>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</si>
  <si>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</si>
  <si>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</si>
  <si>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</si>
  <si>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</si>
  <si>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</si>
  <si>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</si>
  <si>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</si>
  <si>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</si>
  <si>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</si>
  <si>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</si>
  <si>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</si>
  <si>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</si>
  <si>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</si>
  <si>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</si>
  <si>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</si>
  <si>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</si>
  <si>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</si>
  <si>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</si>
  <si>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</si>
  <si>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</si>
  <si>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</si>
  <si>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</si>
  <si>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</si>
  <si>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</si>
  <si>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</si>
  <si>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</si>
  <si>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</si>
  <si>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</si>
  <si>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</si>
  <si>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</si>
  <si>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</si>
  <si>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</si>
  <si>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</si>
  <si>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</si>
  <si>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</si>
  <si>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</si>
  <si>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</si>
  <si>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</si>
  <si>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</si>
  <si>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</si>
  <si>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</si>
  <si>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</si>
  <si>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</si>
  <si>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</si>
  <si>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</si>
  <si>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</si>
  <si>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</si>
  <si>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</si>
  <si>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</si>
  <si>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</si>
  <si>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</si>
  <si>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</si>
  <si>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</si>
  <si>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</si>
  <si>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</si>
  <si>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</si>
  <si>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</si>
  <si>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</si>
  <si>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</si>
  <si>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</si>
  <si>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</si>
  <si>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</si>
  <si>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</si>
  <si>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</si>
  <si>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</si>
  <si>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</si>
  <si>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</si>
  <si>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</si>
  <si>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</si>
  <si>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</si>
  <si>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</si>
  <si>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</si>
  <si>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</si>
  <si>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</si>
  <si>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</si>
  <si>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</si>
  <si>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</si>
  <si>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</si>
  <si>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</si>
  <si>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</si>
  <si>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</si>
  <si>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</si>
  <si>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</si>
  <si>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</si>
  <si>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</si>
  <si>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</si>
  <si>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</si>
  <si>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</si>
  <si>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</si>
  <si>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</si>
  <si>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</si>
  <si>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</si>
  <si>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</si>
  <si>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</si>
  <si>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</si>
  <si>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</si>
  <si>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</si>
  <si>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</si>
  <si>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</si>
  <si>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</si>
  <si>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</si>
  <si>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</si>
  <si>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</si>
  <si>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</si>
  <si>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</si>
  <si>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</si>
  <si>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</si>
  <si>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</si>
  <si>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</si>
  <si>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</si>
  <si>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</si>
  <si>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</si>
  <si>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</si>
  <si>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</si>
  <si>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</si>
  <si>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</si>
  <si>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</si>
  <si>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</si>
  <si>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</si>
  <si>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</si>
  <si>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</si>
  <si>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</si>
  <si>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</si>
  <si>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</si>
  <si>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</si>
  <si>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</si>
  <si>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</si>
  <si>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</si>
  <si>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</si>
  <si>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</si>
  <si>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</si>
  <si>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</si>
  <si>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</si>
  <si>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</si>
  <si>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</si>
  <si>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</si>
  <si>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</si>
  <si>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</si>
  <si>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</si>
  <si>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</si>
  <si>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</si>
  <si>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</si>
  <si>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</si>
  <si>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</si>
  <si>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</si>
  <si>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</si>
  <si>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</si>
  <si>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</si>
  <si>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</si>
  <si>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</si>
  <si>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</si>
  <si>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</si>
  <si>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</si>
  <si>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</si>
  <si>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</si>
  <si>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</si>
  <si>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</si>
  <si>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</si>
  <si>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</si>
  <si>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</si>
  <si>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</si>
  <si>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</si>
  <si>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</si>
  <si>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</si>
  <si>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</si>
  <si>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</si>
  <si>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</si>
  <si>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</si>
  <si>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</si>
  <si>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</si>
  <si>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</si>
  <si>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</si>
  <si>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</si>
  <si>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</si>
  <si>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</si>
  <si>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</si>
  <si>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</si>
  <si>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</si>
  <si>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</si>
  <si>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</si>
  <si>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</si>
  <si>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</si>
  <si>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</si>
  <si>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</si>
  <si>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</si>
  <si>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</si>
  <si>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</si>
  <si>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</si>
  <si>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</si>
  <si>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</si>
  <si>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</si>
  <si>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</si>
  <si>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</si>
  <si>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</si>
  <si>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</si>
  <si>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</si>
  <si>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</si>
  <si>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</si>
  <si>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</si>
  <si>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</si>
  <si>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</si>
  <si>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</si>
  <si>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</si>
  <si>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</si>
  <si>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</si>
  <si>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</si>
  <si>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</si>
  <si>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</si>
  <si>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</si>
  <si>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</si>
  <si>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</si>
  <si>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</si>
  <si>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</si>
  <si>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</si>
  <si>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</si>
  <si>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</si>
  <si>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</si>
  <si>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</si>
  <si>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</si>
  <si>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</si>
  <si>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</si>
  <si>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</si>
  <si>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</si>
  <si>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</si>
  <si>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</si>
  <si>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</si>
  <si>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</si>
  <si>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</si>
  <si>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</si>
  <si>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</si>
  <si>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</si>
  <si>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</si>
  <si>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</si>
  <si>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</si>
  <si>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</si>
  <si>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</si>
  <si>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</si>
  <si>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</si>
  <si>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</si>
  <si>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</si>
  <si>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</si>
  <si>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</si>
  <si>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</si>
  <si>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</si>
  <si>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</si>
  <si>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</si>
  <si>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</si>
  <si>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</si>
  <si>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</si>
  <si>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</si>
  <si>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</si>
  <si>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</si>
  <si>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</si>
  <si>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</si>
  <si>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</si>
  <si>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</si>
  <si>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</si>
  <si>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</si>
  <si>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</si>
  <si>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</si>
  <si>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</si>
  <si>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</si>
  <si>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</si>
  <si>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</si>
  <si>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</si>
  <si>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</si>
  <si>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</si>
  <si>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</si>
  <si>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</si>
  <si>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</si>
  <si>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</si>
  <si>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</si>
  <si>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</si>
  <si>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</si>
  <si>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</si>
  <si>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</si>
  <si>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</si>
  <si>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</si>
  <si>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</si>
  <si>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</si>
  <si>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</si>
  <si>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</si>
  <si>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</si>
  <si>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</si>
  <si>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</si>
  <si>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</si>
  <si>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</si>
  <si>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</si>
  <si>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</si>
  <si>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</si>
  <si>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</si>
  <si>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</si>
  <si>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</si>
  <si>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</si>
  <si>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</si>
  <si>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</si>
  <si>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</si>
  <si>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</si>
  <si>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</si>
  <si>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</si>
  <si>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</si>
  <si>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</si>
  <si>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</si>
  <si>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</si>
  <si>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</si>
  <si>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</si>
  <si>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</si>
  <si>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</si>
  <si>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</si>
  <si>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</si>
  <si>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</si>
  <si>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</si>
  <si>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</si>
  <si>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</si>
  <si>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</si>
  <si>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</si>
  <si>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</si>
  <si>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</si>
  <si>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</si>
  <si>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</si>
  <si>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</si>
  <si>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</si>
  <si>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</si>
  <si>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</si>
  <si>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</si>
  <si>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</si>
  <si>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</si>
  <si>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</si>
  <si>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</si>
  <si>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</si>
  <si>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</si>
  <si>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</si>
  <si>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</si>
  <si>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</si>
  <si>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</si>
  <si>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</si>
  <si>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</si>
  <si>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</si>
  <si>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</si>
  <si>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</si>
  <si>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</si>
  <si>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</si>
  <si>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</si>
  <si>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</si>
  <si>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</si>
  <si>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</si>
  <si>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</si>
  <si>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</si>
  <si>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</si>
  <si>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</si>
  <si>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</si>
  <si>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</si>
  <si>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</si>
  <si>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</si>
  <si>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</si>
  <si>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</si>
  <si>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</si>
  <si>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</si>
  <si>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</si>
  <si>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</si>
  <si>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</si>
  <si>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</si>
  <si>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</si>
  <si>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</si>
  <si>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</si>
  <si>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</si>
  <si>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</si>
  <si>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</si>
  <si>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</si>
  <si>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</si>
  <si>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</si>
  <si>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</si>
  <si>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</si>
  <si>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</si>
  <si>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</si>
  <si>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</si>
  <si>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</si>
  <si>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</si>
  <si>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</si>
  <si>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</si>
  <si>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</si>
  <si>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</si>
  <si>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</si>
  <si>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</si>
  <si>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</si>
  <si>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</si>
  <si>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</si>
  <si>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</si>
  <si>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</si>
  <si>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</si>
  <si>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</si>
  <si>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</si>
  <si>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</si>
  <si>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</si>
  <si>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</si>
  <si>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</si>
  <si>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</si>
  <si>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</si>
  <si>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</si>
  <si>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</si>
  <si>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</si>
  <si>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</si>
  <si>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</si>
  <si>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</si>
  <si>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</si>
  <si>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</si>
  <si>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</si>
  <si>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</si>
  <si>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</si>
  <si>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</si>
  <si>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</si>
  <si>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</si>
  <si>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</si>
  <si>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</si>
  <si>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</si>
  <si>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</si>
  <si>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</si>
  <si>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</si>
  <si>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</si>
  <si>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</si>
  <si>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</si>
  <si>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</si>
  <si>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</si>
  <si>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</si>
  <si>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</si>
  <si>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</si>
  <si>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</si>
  <si>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</si>
  <si>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</si>
  <si>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</si>
  <si>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</si>
  <si>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</si>
  <si>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</si>
  <si>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</si>
  <si>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</si>
  <si>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</si>
  <si>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</si>
  <si>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</si>
  <si>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</si>
  <si>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</si>
  <si>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</si>
  <si>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</si>
  <si>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</si>
  <si>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</si>
  <si>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</si>
  <si>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</si>
  <si>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</si>
  <si>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</si>
  <si>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</si>
  <si>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</si>
  <si>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</si>
  <si>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</si>
  <si>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</si>
  <si>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</si>
  <si>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</si>
  <si>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</si>
  <si>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</si>
  <si>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</si>
  <si>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</si>
  <si>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</si>
  <si>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</si>
  <si>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</si>
  <si>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</si>
  <si>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</si>
  <si>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</si>
  <si>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</si>
  <si>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</si>
  <si>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</si>
  <si>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</si>
  <si>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</si>
  <si>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</si>
  <si>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</si>
  <si>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</si>
  <si>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</si>
  <si>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</si>
  <si>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</si>
  <si>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</si>
  <si>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</si>
  <si>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</si>
  <si>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</si>
  <si>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</si>
  <si>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</si>
  <si>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</si>
  <si>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</si>
  <si>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</si>
  <si>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</si>
  <si>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</si>
  <si>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</si>
  <si>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</si>
  <si>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</si>
  <si>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</si>
  <si>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</si>
  <si>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</si>
  <si>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</si>
  <si>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</si>
  <si>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</si>
  <si>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</si>
  <si>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</si>
  <si>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</si>
  <si>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</si>
  <si>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</si>
  <si>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</si>
  <si>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</si>
  <si>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</si>
  <si>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</si>
  <si>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</si>
  <si>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</si>
  <si>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</si>
  <si>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</si>
  <si>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</si>
  <si>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</si>
  <si>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</si>
  <si>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</si>
  <si>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</si>
  <si>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</si>
  <si>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</si>
  <si>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</si>
  <si>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</si>
  <si>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</si>
  <si>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</si>
  <si>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</si>
  <si>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</si>
  <si>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</si>
  <si>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</si>
  <si>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</si>
  <si>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</si>
  <si>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</si>
  <si>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</si>
  <si>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</si>
  <si>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</si>
  <si>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</si>
  <si>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</si>
  <si>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</si>
  <si>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</si>
  <si>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</si>
  <si>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</si>
  <si>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</si>
  <si>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</si>
  <si>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</si>
  <si>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</si>
  <si>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</si>
  <si>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</si>
  <si>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</si>
  <si>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</si>
  <si>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</si>
  <si>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</si>
  <si>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</si>
  <si>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</si>
  <si>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</si>
  <si>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</si>
  <si>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</si>
  <si>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</si>
  <si>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</si>
  <si>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</si>
  <si>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</si>
  <si>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</si>
  <si>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</si>
  <si>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</si>
  <si>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</si>
  <si>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</si>
  <si>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</si>
  <si>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</si>
  <si>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</si>
  <si>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</si>
  <si>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</si>
  <si>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</si>
  <si>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</si>
  <si>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</si>
  <si>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</si>
  <si>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</si>
  <si>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</si>
  <si>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</si>
  <si>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</si>
  <si>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</si>
  <si>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</si>
  <si>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</si>
  <si>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</si>
  <si>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</si>
  <si>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</si>
  <si>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</si>
  <si>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</si>
  <si>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</si>
  <si>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</si>
  <si>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</si>
  <si>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</si>
  <si>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</si>
  <si>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</si>
  <si>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</si>
  <si>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</si>
  <si>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</si>
  <si>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</si>
  <si>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</si>
  <si>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</si>
  <si>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</si>
  <si>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</si>
  <si>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</si>
  <si>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</si>
  <si>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</si>
  <si>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</si>
  <si>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</si>
  <si>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</si>
  <si>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</si>
  <si>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</si>
  <si>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</si>
  <si>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</si>
  <si>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</si>
  <si>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</si>
  <si>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</si>
  <si>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</si>
  <si>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</si>
  <si>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</si>
  <si>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</si>
  <si>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</si>
  <si>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</si>
  <si>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</si>
  <si>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</si>
  <si>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</si>
  <si>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</si>
  <si>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</si>
  <si>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</si>
  <si>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</si>
  <si>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</si>
  <si>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</si>
  <si>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</si>
  <si>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</si>
  <si>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</si>
  <si>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</si>
  <si>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</si>
  <si>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</si>
  <si>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</si>
  <si>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</si>
  <si>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</si>
  <si>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</si>
  <si>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</si>
  <si>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</si>
  <si>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</si>
  <si>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</si>
  <si>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</si>
  <si>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</si>
  <si>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</si>
  <si>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</si>
  <si>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</si>
  <si>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</si>
  <si>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</si>
  <si>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</si>
  <si>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</si>
  <si>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</si>
  <si>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</si>
  <si>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</si>
  <si>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</si>
  <si>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</si>
  <si>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</si>
  <si>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</si>
  <si>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</si>
  <si>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</si>
  <si>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</si>
  <si>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</si>
  <si>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</si>
  <si>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</si>
  <si>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</si>
  <si>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</si>
  <si>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</si>
  <si>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</si>
  <si>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</si>
  <si>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</si>
  <si>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</si>
  <si>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</si>
  <si>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</si>
  <si>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</si>
  <si>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</si>
  <si>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</si>
  <si>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</si>
  <si>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</si>
  <si>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</si>
  <si>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</si>
  <si>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</si>
  <si>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</si>
  <si>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</si>
  <si>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</si>
  <si>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</si>
  <si>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</si>
  <si>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</si>
  <si>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</si>
  <si>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</si>
  <si>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</si>
  <si>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</si>
  <si>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</si>
  <si>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</si>
  <si>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</si>
  <si>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</si>
  <si>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</si>
  <si>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</si>
  <si>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</si>
  <si>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</si>
  <si>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</si>
  <si>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</si>
  <si>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</si>
  <si>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</si>
  <si>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</si>
  <si>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</si>
  <si>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</si>
  <si>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</si>
  <si>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</si>
  <si>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</si>
  <si>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</si>
  <si>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</si>
  <si>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</si>
  <si>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</si>
  <si>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</si>
  <si>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</si>
  <si>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</si>
  <si>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</si>
  <si>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</si>
  <si>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</si>
  <si>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</si>
  <si>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</si>
  <si>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</si>
  <si>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</si>
  <si>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</si>
  <si>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</si>
  <si>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</si>
  <si>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</si>
  <si>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</si>
  <si>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</si>
  <si>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</si>
  <si>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</si>
  <si>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</si>
  <si>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</si>
  <si>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</si>
  <si>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</si>
  <si>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</si>
  <si>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</si>
  <si>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</si>
  <si>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</si>
  <si>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</si>
  <si>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</si>
  <si>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</si>
  <si>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</si>
  <si>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</si>
  <si>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</si>
  <si>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</si>
  <si>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</si>
  <si>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</si>
  <si>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</si>
  <si>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</si>
  <si>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</si>
  <si>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</si>
  <si>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</si>
  <si>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</si>
  <si>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</si>
  <si>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</si>
  <si>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</si>
  <si>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</si>
  <si>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</si>
  <si>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</si>
  <si>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</si>
  <si>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</si>
  <si>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</si>
  <si>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</si>
  <si>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</si>
  <si>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</si>
  <si>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</si>
  <si>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</si>
  <si>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</si>
  <si>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</si>
  <si>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</si>
  <si>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</si>
  <si>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</si>
  <si>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</si>
  <si>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</si>
  <si>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</si>
  <si>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</si>
  <si>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</si>
  <si>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</si>
  <si>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</si>
  <si>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</si>
  <si>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</si>
  <si>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</si>
  <si>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</si>
  <si>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</si>
  <si>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</si>
  <si>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</si>
  <si>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</si>
  <si>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</si>
  <si>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</si>
  <si>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</si>
  <si>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</si>
  <si>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</si>
  <si>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</si>
  <si>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</si>
  <si>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</si>
  <si>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</si>
  <si>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</si>
  <si>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</si>
  <si>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</si>
  <si>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</si>
  <si>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</si>
  <si>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</si>
  <si>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</si>
  <si>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</si>
  <si>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</si>
  <si>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</si>
  <si>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</si>
  <si>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</si>
  <si>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</si>
  <si>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</si>
  <si>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</si>
  <si>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</si>
  <si>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</si>
  <si>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</si>
  <si>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</si>
  <si>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</si>
  <si>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</si>
  <si>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</si>
  <si>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</si>
  <si>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</si>
  <si>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</si>
  <si>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</si>
  <si>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</si>
  <si>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</si>
  <si>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</si>
  <si>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</si>
  <si>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</si>
  <si>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</si>
  <si>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</si>
  <si>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</si>
  <si>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</si>
  <si>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</si>
  <si>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</si>
  <si>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</si>
  <si>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</si>
  <si>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</si>
  <si>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</si>
  <si>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</si>
  <si>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</si>
  <si>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</si>
  <si>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</si>
  <si>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</si>
  <si>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</si>
  <si>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</si>
  <si>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</si>
  <si>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</si>
  <si>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</si>
  <si>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</si>
  <si>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</si>
  <si>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</si>
  <si>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</si>
  <si>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</si>
  <si>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</si>
  <si>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</si>
  <si>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</si>
  <si>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</si>
  <si>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</si>
  <si>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</si>
  <si>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</si>
  <si>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</si>
  <si>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</si>
  <si>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</si>
  <si>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</si>
  <si>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</si>
  <si>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</si>
  <si>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</si>
  <si>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</si>
  <si>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</si>
  <si>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</si>
  <si>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</si>
  <si>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</si>
  <si>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</si>
  <si>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</si>
  <si>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</si>
  <si>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</si>
  <si>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</si>
  <si>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</si>
  <si>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</si>
  <si>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</si>
  <si>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</si>
  <si>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</si>
  <si>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</si>
  <si>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</si>
  <si>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</si>
  <si>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</si>
  <si>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</si>
  <si>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</si>
  <si>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</si>
  <si>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</si>
  <si>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</si>
  <si>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</si>
  <si>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</si>
  <si>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</si>
  <si>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</si>
  <si>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</si>
  <si>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</si>
  <si>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</si>
  <si>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</si>
  <si>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</si>
  <si>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</si>
  <si>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</si>
  <si>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</si>
  <si>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</si>
  <si>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</si>
  <si>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</si>
  <si>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</si>
  <si>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</si>
  <si>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</si>
  <si>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</si>
  <si>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</si>
  <si>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</si>
  <si>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</si>
  <si>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</si>
  <si>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</si>
  <si>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</si>
  <si>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</si>
  <si>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</si>
  <si>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</si>
  <si>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</si>
  <si>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</si>
  <si>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</si>
  <si>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</si>
  <si>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</si>
  <si>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</si>
  <si>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</si>
  <si>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</si>
  <si>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</si>
  <si>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</si>
  <si>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</si>
  <si>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</si>
  <si>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</si>
  <si>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</si>
  <si>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</si>
  <si>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</si>
  <si>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</si>
  <si>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</si>
  <si>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</si>
  <si>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</si>
  <si>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</si>
  <si>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</si>
  <si>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</si>
  <si>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</si>
  <si>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</si>
  <si>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</si>
  <si>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</si>
  <si>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</si>
  <si>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</si>
  <si>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</si>
  <si>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</si>
  <si>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</si>
  <si>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</si>
  <si>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</si>
  <si>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</si>
  <si>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</si>
  <si>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</si>
  <si>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</si>
  <si>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</si>
  <si>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</si>
  <si>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</si>
  <si>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</si>
  <si>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</si>
  <si>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</si>
  <si>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</si>
  <si>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</si>
  <si>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</si>
  <si>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</si>
  <si>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</si>
  <si>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</si>
  <si>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</si>
  <si>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</si>
  <si>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</si>
  <si>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</si>
  <si>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</si>
  <si>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</si>
  <si>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</si>
  <si>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</si>
  <si>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</si>
  <si>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</si>
  <si>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</si>
  <si>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</si>
  <si>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</si>
  <si>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</si>
  <si>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</si>
  <si>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</si>
  <si>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</si>
  <si>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</si>
  <si>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</si>
  <si>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</si>
  <si>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</si>
  <si>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</si>
  <si>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</si>
  <si>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</si>
  <si>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</si>
  <si>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</si>
  <si>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</si>
  <si>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</si>
  <si>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</si>
  <si>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</si>
  <si>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</si>
  <si>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</si>
  <si>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</si>
  <si>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</si>
  <si>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</si>
  <si>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</si>
  <si>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</si>
  <si>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</si>
  <si>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</si>
  <si>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</si>
  <si>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</si>
  <si>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</si>
  <si>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</si>
  <si>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</si>
  <si>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</si>
  <si>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</si>
  <si>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</si>
  <si>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</si>
  <si>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</si>
  <si>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</si>
  <si>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</si>
  <si>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</si>
  <si>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</si>
  <si>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</si>
  <si>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</si>
  <si>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</si>
  <si>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</si>
  <si>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</si>
  <si>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</si>
  <si>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</si>
  <si>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</si>
  <si>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</si>
  <si>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</si>
  <si>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</si>
  <si>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</si>
  <si>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</si>
  <si>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</si>
  <si>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</si>
  <si>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</si>
  <si>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</si>
  <si>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</si>
  <si>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</si>
  <si>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</si>
  <si>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</si>
  <si>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</si>
  <si>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</si>
  <si>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</si>
  <si>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</si>
  <si>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</si>
  <si>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</si>
  <si>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</si>
  <si>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</si>
  <si>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</si>
  <si>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</si>
  <si>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</si>
  <si>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</si>
  <si>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</si>
  <si>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</si>
  <si>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</si>
  <si>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</si>
  <si>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</si>
  <si>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</si>
  <si>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</si>
  <si>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</si>
  <si>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</si>
  <si>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</si>
  <si>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</si>
  <si>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</si>
  <si>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</si>
  <si>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</si>
  <si>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</si>
  <si>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</si>
  <si>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</si>
  <si>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</si>
  <si>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</si>
  <si>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</si>
  <si>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</si>
  <si>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</si>
  <si>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</si>
  <si>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</si>
  <si>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</si>
  <si>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</si>
  <si>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</si>
  <si>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</si>
  <si>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</si>
  <si>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</si>
  <si>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</si>
  <si>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</si>
  <si>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</si>
  <si>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</si>
  <si>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</si>
  <si>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</si>
  <si>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</si>
  <si>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</si>
  <si>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</si>
  <si>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</si>
  <si>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</si>
  <si>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</si>
  <si>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</si>
  <si>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</si>
  <si>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</si>
  <si>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</si>
  <si>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</si>
  <si>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</si>
  <si>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</si>
  <si>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</si>
  <si>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</si>
  <si>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</si>
  <si>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</si>
  <si>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</si>
  <si>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</si>
  <si>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</si>
  <si>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</si>
  <si>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</si>
  <si>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</si>
  <si>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</si>
  <si>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</si>
  <si>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</si>
  <si>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</si>
  <si>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</si>
  <si>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</si>
  <si>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</si>
  <si>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</si>
  <si>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</si>
  <si>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</si>
  <si>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</si>
  <si>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</si>
  <si>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</si>
  <si>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</si>
  <si>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</si>
  <si>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</si>
  <si>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</si>
  <si>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</si>
  <si>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</si>
  <si>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</si>
  <si>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</si>
  <si>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</si>
  <si>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</si>
  <si>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</si>
  <si>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</si>
  <si>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</si>
  <si>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</si>
  <si>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</si>
  <si>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</si>
  <si>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</si>
  <si>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</si>
  <si>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</si>
  <si>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</si>
  <si>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</si>
  <si>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</si>
  <si>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</si>
  <si>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</si>
  <si>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</si>
  <si>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</si>
  <si>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</si>
  <si>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</si>
  <si>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</si>
  <si>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</si>
  <si>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</si>
  <si>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</si>
  <si>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</si>
  <si>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</si>
  <si>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</si>
  <si>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</si>
  <si>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</si>
  <si>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</si>
  <si>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</si>
  <si>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</si>
  <si>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</si>
  <si>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</si>
  <si>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</si>
  <si>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</si>
  <si>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</si>
  <si>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</si>
  <si>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</si>
  <si>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</si>
  <si>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</si>
  <si>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</si>
  <si>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</si>
  <si>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</si>
  <si>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</si>
  <si>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</si>
  <si>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</si>
  <si>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</si>
  <si>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</si>
  <si>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</si>
  <si>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</si>
  <si>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</si>
  <si>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</si>
  <si>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</si>
  <si>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</si>
  <si>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</si>
  <si>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</si>
  <si>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</si>
  <si>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</si>
  <si>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</si>
  <si>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</si>
  <si>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</si>
  <si>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</si>
  <si>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</si>
  <si>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</si>
  <si>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</si>
  <si>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</si>
  <si>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</si>
  <si>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</si>
  <si>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</si>
  <si>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</si>
  <si>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</si>
  <si>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</si>
  <si>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</si>
  <si>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</si>
  <si>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</si>
  <si>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</si>
  <si>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</si>
  <si>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</si>
  <si>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</si>
  <si>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</si>
  <si>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</si>
  <si>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</si>
  <si>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</si>
  <si>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</si>
  <si>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</si>
  <si>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</si>
  <si>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</si>
  <si>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</si>
  <si>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</si>
  <si>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</si>
  <si>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</si>
  <si>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</si>
  <si>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</si>
  <si>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</si>
  <si>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</si>
  <si>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</si>
  <si>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</si>
  <si>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</si>
  <si>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</si>
  <si>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</si>
  <si>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</si>
  <si>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</si>
  <si>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</si>
  <si>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</si>
  <si>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</si>
  <si>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</si>
  <si>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</si>
  <si>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</si>
  <si>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</si>
  <si>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</si>
  <si>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</si>
  <si>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</si>
  <si>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</si>
  <si>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</si>
  <si>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</si>
  <si>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</si>
  <si>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</si>
  <si>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</si>
  <si>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</si>
  <si>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</si>
  <si>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</si>
  <si>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</si>
  <si>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</si>
  <si>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</si>
  <si>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</si>
  <si>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</si>
  <si>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</si>
  <si>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</si>
  <si>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</si>
  <si>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</si>
  <si>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</si>
  <si>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</si>
  <si>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</si>
  <si>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</si>
  <si>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</si>
  <si>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</si>
  <si>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</si>
  <si>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</si>
  <si>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</si>
  <si>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</si>
  <si>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</si>
  <si>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</si>
  <si>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</si>
  <si>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</si>
  <si>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</si>
  <si>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</si>
  <si>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</si>
  <si>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</si>
  <si>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</si>
  <si>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</si>
  <si>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</si>
  <si>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</si>
  <si>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</si>
  <si>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</si>
  <si>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</si>
  <si>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</si>
  <si>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</si>
  <si>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</si>
  <si>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</si>
  <si>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</si>
  <si>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</si>
  <si>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</si>
  <si>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</si>
  <si>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</si>
  <si>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</si>
  <si>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</si>
  <si>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</si>
  <si>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</si>
  <si>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</si>
  <si>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</si>
  <si>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</si>
  <si>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</si>
  <si>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</si>
  <si>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</si>
  <si>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</si>
  <si>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</si>
  <si>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</si>
  <si>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</si>
  <si>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</si>
  <si>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</si>
  <si>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</si>
  <si>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</si>
  <si>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</si>
  <si>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</si>
  <si>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</si>
  <si>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</si>
  <si>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</si>
  <si>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</si>
  <si>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</si>
  <si>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</si>
  <si>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</si>
  <si>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</si>
  <si>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</si>
  <si>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</si>
  <si>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</si>
  <si>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</si>
  <si>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</si>
  <si>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</si>
  <si>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</si>
  <si>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</si>
  <si>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</si>
  <si>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</si>
  <si>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</si>
  <si>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</si>
  <si>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</si>
  <si>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</si>
  <si>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</si>
  <si>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</si>
  <si>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</si>
  <si>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</si>
  <si>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</si>
  <si>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</si>
  <si>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</si>
  <si>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</si>
  <si>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</si>
  <si>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</si>
  <si>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</si>
  <si>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</si>
  <si>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</si>
  <si>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</si>
  <si>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</si>
  <si>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</si>
  <si>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</si>
  <si>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</si>
  <si>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</si>
  <si>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</si>
  <si>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</si>
  <si>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</si>
  <si>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</si>
  <si>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</si>
  <si>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</si>
  <si>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</si>
  <si>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</si>
  <si>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</si>
  <si>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</si>
  <si>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</si>
  <si>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</si>
  <si>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</si>
  <si>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</si>
  <si>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</si>
  <si>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</si>
  <si>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</si>
  <si>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</si>
  <si>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</si>
  <si>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</si>
  <si>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</si>
  <si>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</si>
  <si>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</si>
  <si>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</si>
  <si>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</si>
  <si>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</si>
  <si>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</si>
  <si>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</si>
  <si>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</si>
  <si>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</si>
  <si>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</si>
  <si>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</si>
  <si>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</si>
  <si>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</si>
  <si>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</si>
  <si>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</si>
  <si>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</si>
  <si>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</si>
  <si>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</si>
  <si>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</si>
  <si>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</si>
  <si>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</si>
  <si>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</si>
  <si>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</si>
  <si>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</si>
  <si>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</si>
  <si>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</si>
  <si>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</si>
  <si>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</si>
  <si>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</si>
  <si>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</si>
  <si>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</si>
  <si>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</si>
  <si>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</si>
  <si>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</si>
  <si>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</si>
  <si>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</si>
  <si>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</si>
  <si>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</si>
  <si>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</si>
  <si>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</si>
  <si>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</si>
  <si>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</si>
  <si>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</si>
  <si>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</si>
  <si>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</si>
  <si>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</si>
  <si>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</si>
  <si>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</si>
  <si>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</si>
  <si>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</si>
  <si>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</si>
  <si>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</si>
  <si>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</si>
  <si>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</si>
  <si>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</si>
  <si>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</si>
  <si>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</si>
  <si>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</si>
  <si>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</si>
  <si>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</si>
  <si>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</si>
  <si>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</si>
  <si>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</si>
  <si>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</si>
  <si>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</si>
  <si>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</si>
  <si>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</si>
  <si>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</si>
  <si>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</si>
  <si>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</si>
  <si>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</si>
  <si>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</si>
  <si>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</si>
  <si>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</si>
  <si>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</si>
  <si>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</si>
  <si>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</si>
  <si>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</si>
  <si>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</si>
  <si>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</si>
  <si>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</si>
  <si>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</si>
  <si>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</si>
  <si>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</si>
  <si>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</si>
  <si>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</si>
  <si>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</si>
  <si>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</si>
  <si>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</si>
  <si>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</si>
  <si>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</si>
  <si>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</si>
  <si>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</si>
  <si>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</si>
  <si>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</si>
  <si>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</si>
  <si>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</si>
  <si>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</si>
  <si>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</si>
  <si>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</si>
  <si>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</si>
  <si>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</si>
  <si>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</si>
  <si>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</si>
  <si>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</si>
  <si>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</si>
  <si>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</si>
  <si>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</si>
  <si>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</si>
  <si>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</si>
  <si>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</si>
  <si>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</si>
  <si>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</si>
  <si>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</si>
  <si>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</si>
  <si>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</si>
  <si>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</si>
  <si>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</si>
  <si>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</si>
  <si>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</si>
  <si>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</si>
  <si>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</si>
  <si>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</si>
  <si>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</si>
  <si>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</si>
  <si>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</si>
  <si>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</si>
  <si>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</si>
  <si>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</si>
  <si>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</si>
  <si>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</si>
  <si>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</si>
  <si>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</si>
  <si>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</si>
  <si>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</si>
  <si>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</si>
  <si>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</si>
  <si>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</si>
  <si>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</si>
  <si>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</si>
  <si>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</si>
  <si>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</si>
  <si>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</si>
  <si>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</si>
  <si>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</si>
  <si>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</si>
  <si>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</si>
  <si>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</si>
  <si>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</si>
  <si>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</si>
  <si>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</si>
  <si>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</si>
  <si>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</si>
  <si>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</si>
  <si>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</si>
  <si>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</si>
  <si>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</si>
  <si>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</si>
  <si>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</si>
  <si>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</si>
  <si>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</si>
  <si>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</si>
  <si>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</si>
  <si>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</si>
  <si>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</si>
  <si>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</si>
  <si>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</si>
  <si>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</si>
  <si>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</si>
  <si>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</si>
  <si>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</si>
  <si>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</si>
  <si>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</si>
  <si>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</si>
  <si>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</si>
  <si>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</si>
  <si>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</si>
  <si>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</si>
  <si>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</si>
  <si>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</si>
  <si>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</si>
  <si>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</si>
  <si>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</si>
  <si>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</si>
  <si>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</si>
  <si>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</si>
  <si>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</si>
  <si>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</si>
  <si>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</si>
  <si>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</si>
  <si>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</si>
  <si>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</si>
  <si>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</si>
  <si>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</si>
  <si>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</si>
  <si>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</si>
  <si>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</si>
  <si>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</si>
  <si>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</si>
  <si>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</si>
  <si>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</si>
  <si>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</si>
  <si>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</si>
  <si>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</si>
  <si>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</si>
  <si>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</si>
  <si>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</si>
  <si>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</si>
  <si>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</si>
  <si>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</si>
  <si>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</si>
  <si>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</si>
  <si>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</si>
  <si>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</si>
  <si>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</si>
  <si>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</si>
  <si>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</si>
  <si>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</si>
  <si>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</si>
  <si>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</si>
  <si>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</si>
  <si>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</si>
  <si>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</si>
  <si>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</si>
  <si>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</si>
  <si>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</si>
  <si>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</si>
  <si>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</si>
  <si>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</si>
  <si>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</si>
  <si>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</si>
  <si>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</si>
  <si>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</si>
  <si>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</si>
  <si>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</si>
  <si>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</si>
  <si>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</si>
  <si>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</si>
  <si>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</si>
  <si>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</si>
  <si>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</si>
  <si>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</si>
  <si>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</si>
  <si>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</si>
  <si>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</si>
  <si>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</si>
  <si>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</si>
  <si>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</si>
  <si>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</si>
  <si>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</si>
  <si>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</si>
  <si>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</si>
  <si>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</si>
  <si>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</si>
  <si>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</si>
  <si>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</si>
  <si>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</si>
  <si>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</si>
  <si>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</si>
  <si>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</si>
  <si>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</si>
  <si>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</si>
  <si>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</si>
  <si>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</si>
  <si>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</si>
  <si>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</si>
  <si>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</si>
  <si>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</si>
  <si>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</si>
  <si>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</si>
  <si>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</si>
  <si>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</si>
  <si>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</si>
  <si>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</si>
  <si>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</si>
  <si>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</si>
  <si>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</si>
  <si>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</si>
  <si>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</si>
  <si>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</si>
  <si>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</si>
  <si>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</si>
  <si>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</si>
  <si>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</si>
  <si>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</si>
  <si>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</si>
  <si>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</si>
  <si>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</si>
  <si>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</si>
  <si>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</si>
  <si>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</si>
  <si>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</si>
  <si>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</si>
  <si>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</si>
  <si>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</si>
  <si>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</si>
  <si>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</si>
  <si>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</si>
  <si>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</si>
  <si>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</si>
  <si>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</si>
  <si>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</si>
  <si>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</si>
  <si>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</si>
  <si>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</si>
  <si>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</si>
  <si>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</si>
  <si>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</si>
  <si>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</si>
  <si>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</si>
  <si>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</si>
  <si>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</si>
  <si>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</si>
  <si>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</si>
  <si>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</si>
  <si>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</si>
  <si>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</si>
  <si>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</si>
  <si>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</si>
  <si>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</si>
  <si>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</si>
  <si>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</si>
  <si>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</si>
  <si>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</si>
  <si>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</si>
  <si>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</si>
  <si>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</si>
  <si>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</si>
  <si>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</si>
  <si>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</si>
  <si>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</si>
  <si>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</si>
  <si>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</si>
  <si>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</si>
  <si>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</si>
  <si>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</si>
  <si>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</si>
  <si>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</si>
  <si>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</si>
  <si>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</si>
  <si>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</si>
  <si>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</si>
  <si>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</si>
  <si>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</si>
  <si>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</si>
  <si>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</si>
  <si>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</si>
  <si>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</si>
  <si>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</si>
  <si>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</si>
  <si>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</si>
  <si>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</si>
  <si>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</si>
  <si>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</si>
  <si>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</si>
  <si>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</si>
  <si>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</si>
  <si>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</si>
  <si>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</si>
  <si>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</si>
  <si>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</si>
  <si>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</si>
  <si>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</si>
  <si>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</si>
  <si>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</si>
  <si>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</si>
  <si>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</si>
  <si>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</si>
  <si>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</si>
  <si>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</si>
  <si>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</si>
  <si>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</si>
  <si>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</si>
  <si>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</si>
  <si>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</si>
  <si>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</si>
  <si>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</si>
  <si>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</si>
  <si>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</si>
  <si>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</si>
  <si>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</si>
  <si>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</si>
  <si>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</si>
  <si>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</si>
  <si>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</si>
  <si>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</si>
  <si>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</si>
  <si>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</si>
  <si>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</si>
  <si>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</si>
  <si>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</si>
  <si>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</si>
  <si>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</si>
  <si>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</si>
  <si>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</si>
  <si>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</si>
  <si>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</si>
  <si>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</si>
  <si>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</si>
  <si>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</si>
  <si>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</si>
  <si>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</si>
  <si>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</si>
  <si>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</si>
  <si>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</si>
  <si>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</si>
  <si>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</si>
  <si>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</si>
  <si>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</si>
  <si>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</si>
  <si>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</si>
  <si>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</si>
  <si>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</si>
  <si>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</si>
  <si>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</si>
  <si>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</si>
  <si>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</si>
  <si>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</si>
  <si>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</si>
  <si>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</si>
  <si>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</si>
  <si>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</si>
  <si>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</si>
  <si>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</si>
  <si>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</si>
  <si>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</si>
  <si>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</si>
  <si>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</si>
  <si>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</si>
  <si>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</si>
  <si>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</si>
  <si>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</si>
  <si>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</si>
  <si>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</si>
  <si>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</si>
  <si>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</si>
  <si>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</si>
  <si>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</si>
  <si>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</si>
  <si>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</si>
  <si>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</si>
  <si>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</si>
  <si>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</si>
  <si>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</si>
  <si>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</si>
  <si>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</si>
  <si>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</si>
  <si>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</si>
  <si>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</si>
  <si>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</si>
  <si>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</si>
  <si>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</si>
  <si>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</si>
  <si>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</si>
  <si>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</si>
  <si>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</si>
  <si>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</si>
  <si>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</si>
  <si>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</si>
  <si>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</si>
  <si>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</si>
  <si>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</si>
  <si>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</si>
  <si>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</si>
  <si>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</si>
  <si>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</si>
  <si>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</si>
  <si>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</si>
  <si>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</si>
  <si>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</si>
  <si>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</si>
  <si>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</si>
  <si>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</si>
  <si>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</si>
  <si>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</si>
  <si>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</si>
  <si>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</si>
  <si>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</si>
  <si>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</si>
  <si>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</si>
  <si>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</si>
  <si>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</si>
  <si>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</si>
  <si>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</si>
  <si>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</si>
  <si>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</si>
  <si>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</si>
  <si>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</si>
  <si>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</si>
  <si>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</si>
  <si>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</si>
  <si>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</si>
  <si>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</si>
  <si>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</si>
  <si>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</si>
  <si>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</si>
  <si>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</si>
  <si>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</si>
  <si>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</si>
  <si>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</si>
  <si>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</si>
  <si>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</si>
  <si>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</si>
  <si>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</si>
  <si>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</si>
  <si>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</si>
  <si>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</si>
  <si>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</si>
  <si>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</si>
  <si>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</si>
  <si>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</si>
  <si>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</si>
  <si>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</si>
  <si>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</si>
  <si>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</si>
  <si>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</si>
  <si>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</si>
  <si>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</si>
  <si>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</si>
  <si>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</si>
  <si>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</si>
  <si>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</si>
  <si>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</si>
  <si>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</si>
  <si>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</si>
  <si>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</si>
  <si>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</si>
  <si>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</si>
  <si>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</si>
  <si>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</si>
  <si>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</si>
  <si>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</si>
  <si>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</si>
  <si>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</si>
  <si>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</si>
  <si>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</si>
  <si>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</si>
  <si>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</si>
  <si>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</si>
  <si>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</si>
  <si>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</si>
  <si>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</si>
  <si>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</si>
  <si>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</si>
  <si>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</si>
  <si>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</si>
  <si>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</si>
  <si>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</si>
  <si>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</si>
  <si>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</si>
  <si>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</si>
  <si>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</si>
  <si>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</si>
  <si>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</si>
  <si>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</si>
  <si>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</si>
  <si>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</si>
  <si>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</si>
  <si>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</si>
  <si>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</si>
  <si>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</si>
  <si>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</si>
  <si>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</si>
  <si>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</si>
  <si>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</si>
  <si>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</si>
  <si>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</si>
  <si>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</si>
  <si>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</si>
  <si>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</si>
  <si>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</si>
  <si>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</si>
  <si>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</si>
  <si>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</si>
  <si>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</si>
  <si>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</si>
  <si>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</si>
  <si>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</si>
  <si>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</si>
  <si>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</si>
  <si>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</si>
  <si>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</si>
  <si>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</si>
  <si>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</si>
  <si>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</si>
  <si>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</si>
  <si>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</si>
  <si>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</si>
  <si>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</si>
  <si>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</si>
  <si>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</si>
  <si>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</si>
  <si>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</si>
  <si>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</si>
  <si>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</si>
  <si>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</si>
  <si>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</si>
  <si>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</si>
  <si>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</si>
  <si>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</si>
  <si>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</si>
  <si>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</si>
  <si>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</si>
  <si>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</si>
  <si>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</si>
  <si>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</si>
  <si>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</si>
  <si>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</si>
  <si>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</si>
  <si>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</si>
  <si>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</si>
  <si>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</si>
  <si>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</si>
  <si>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</si>
  <si>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</si>
  <si>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</si>
  <si>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</si>
  <si>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</si>
  <si>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</si>
  <si>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</si>
  <si>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</si>
  <si>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</si>
  <si>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</si>
  <si>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</si>
  <si>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</si>
  <si>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</si>
  <si>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</si>
  <si>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</si>
  <si>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</si>
  <si>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</si>
  <si>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</si>
  <si>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</si>
  <si>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</si>
  <si>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</si>
  <si>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</si>
  <si>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</si>
  <si>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</si>
  <si>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</si>
  <si>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</si>
  <si>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</si>
  <si>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</si>
  <si>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</si>
  <si>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</si>
  <si>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</si>
  <si>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</si>
  <si>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</si>
  <si>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</si>
  <si>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</si>
  <si>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</si>
  <si>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</si>
  <si>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</si>
  <si>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</si>
  <si>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</si>
  <si>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</si>
  <si>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</si>
  <si>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</si>
  <si>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</si>
  <si>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</si>
  <si>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</si>
  <si>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</si>
  <si>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</si>
  <si>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</si>
  <si>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</si>
  <si>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</si>
  <si>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</si>
  <si>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</si>
  <si>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</si>
  <si>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</si>
  <si>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</si>
  <si>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</si>
  <si>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</si>
  <si>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</si>
  <si>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</si>
  <si>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</si>
  <si>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</si>
  <si>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</si>
  <si>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</si>
  <si>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</si>
  <si>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</si>
  <si>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</si>
  <si>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</si>
  <si>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</si>
  <si>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</si>
  <si>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</si>
  <si>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</si>
  <si>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</si>
  <si>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</si>
  <si>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</si>
  <si>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</si>
  <si>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</si>
  <si>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</si>
  <si>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</si>
  <si>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</si>
  <si>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</si>
  <si>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</si>
  <si>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</si>
  <si>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</si>
  <si>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</si>
  <si>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</si>
  <si>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</si>
  <si>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</si>
  <si>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</si>
  <si>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</si>
  <si>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</si>
  <si>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</si>
  <si>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</si>
  <si>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</si>
  <si>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</si>
  <si>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</si>
  <si>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</si>
  <si>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</si>
  <si>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</si>
  <si>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</si>
  <si>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</si>
  <si>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</si>
  <si>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</si>
  <si>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</si>
  <si>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</si>
  <si>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</si>
  <si>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</si>
  <si>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</si>
  <si>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</si>
  <si>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</si>
  <si>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</si>
  <si>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</si>
  <si>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</si>
  <si>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</si>
  <si>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</si>
  <si>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</si>
  <si>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</si>
  <si>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</si>
  <si>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</si>
  <si>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</si>
  <si>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</si>
  <si>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</si>
  <si>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</si>
  <si>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</si>
  <si>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</si>
  <si>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</si>
  <si>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</si>
  <si>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</si>
  <si>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</si>
  <si>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</si>
  <si>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</si>
  <si>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</si>
  <si>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</si>
  <si>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</si>
  <si>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</si>
  <si>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</si>
  <si>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</si>
  <si>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</si>
  <si>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</si>
  <si>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</si>
  <si>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</si>
  <si>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</si>
  <si>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</si>
  <si>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</si>
  <si>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</si>
  <si>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</si>
  <si>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</si>
  <si>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</si>
  <si>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</si>
  <si>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</si>
  <si>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</si>
  <si>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</si>
  <si>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</si>
  <si>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</si>
  <si>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</si>
  <si>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</si>
  <si>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</si>
  <si>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</si>
  <si>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</si>
  <si>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</si>
  <si>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</si>
  <si>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</si>
  <si>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</si>
  <si>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</si>
  <si>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</si>
  <si>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</si>
  <si>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</si>
  <si>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</si>
  <si>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</si>
  <si>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</si>
  <si>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</si>
  <si>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</si>
  <si>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</si>
  <si>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</si>
  <si>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</si>
  <si>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</si>
  <si>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</si>
  <si>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</si>
  <si>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</si>
  <si>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</si>
  <si>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</si>
  <si>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</si>
  <si>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</si>
  <si>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</si>
  <si>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</si>
  <si>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</si>
  <si>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</si>
  <si>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</si>
  <si>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</si>
  <si>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</si>
  <si>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</si>
  <si>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</si>
  <si>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</si>
  <si>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</si>
  <si>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</si>
  <si>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</si>
  <si>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</si>
  <si>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</si>
  <si>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</si>
  <si>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</si>
  <si>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</si>
  <si>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</si>
  <si>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</si>
  <si>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</si>
  <si>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</si>
  <si>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</si>
  <si>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</si>
  <si>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</si>
  <si>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</si>
  <si>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</si>
  <si>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</si>
  <si>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</si>
  <si>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</si>
  <si>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</si>
  <si>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</si>
  <si>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</si>
  <si>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</si>
  <si>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</si>
  <si>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</si>
  <si>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</si>
  <si>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</si>
  <si>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</si>
  <si>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</si>
  <si>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</si>
  <si>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</si>
  <si>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</si>
  <si>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</si>
  <si>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</si>
  <si>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</si>
  <si>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</si>
  <si>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</si>
  <si>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</si>
  <si>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</si>
  <si>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</si>
  <si>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</si>
  <si>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</si>
  <si>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</si>
  <si>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</si>
  <si>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</si>
  <si>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</si>
  <si>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</si>
  <si>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</si>
  <si>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</si>
  <si>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</si>
  <si>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</si>
  <si>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</si>
  <si>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</si>
  <si>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</si>
  <si>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</si>
  <si>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</si>
  <si>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</si>
  <si>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</si>
  <si>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</si>
  <si>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</si>
  <si>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</si>
  <si>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</si>
  <si>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</si>
  <si>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</si>
  <si>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</si>
  <si>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</si>
  <si>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</si>
  <si>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</si>
  <si>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</si>
  <si>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</si>
  <si>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</si>
  <si>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</si>
  <si>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</si>
  <si>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</si>
  <si>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</si>
  <si>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</si>
  <si>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</si>
  <si>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</si>
  <si>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</si>
  <si>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</si>
  <si>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</si>
  <si>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</si>
  <si>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</si>
  <si>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</si>
  <si>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</si>
  <si>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</si>
  <si>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</si>
  <si>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</si>
  <si>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</si>
  <si>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</si>
  <si>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</si>
  <si>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</si>
  <si>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</si>
  <si>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</si>
  <si>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</si>
  <si>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</si>
  <si>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</si>
  <si>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</si>
  <si>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</si>
  <si>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</si>
  <si>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</si>
  <si>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</si>
  <si>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</si>
  <si>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</si>
  <si>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</si>
  <si>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</si>
  <si>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</si>
  <si>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</si>
  <si>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</si>
  <si>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</si>
  <si>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</si>
  <si>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</si>
  <si>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</si>
  <si>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</si>
  <si>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</si>
  <si>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</si>
  <si>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</si>
  <si>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</si>
  <si>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</si>
  <si>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</si>
  <si>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</si>
  <si>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</si>
  <si>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</si>
  <si>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</si>
  <si>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</si>
  <si>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</si>
  <si>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</si>
  <si>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</si>
  <si>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</si>
  <si>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</si>
  <si>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</si>
  <si>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</si>
  <si>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</si>
  <si>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</si>
  <si>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</si>
  <si>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</si>
  <si>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</si>
  <si>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</si>
  <si>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</si>
  <si>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</si>
  <si>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</si>
  <si>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</si>
  <si>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</si>
  <si>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</si>
  <si>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</si>
  <si>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</si>
  <si>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</si>
  <si>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</si>
  <si>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</si>
  <si>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</si>
  <si>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</si>
  <si>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</si>
  <si>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</si>
  <si>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</si>
  <si>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</si>
  <si>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</si>
  <si>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</si>
  <si>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</si>
  <si>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</si>
  <si>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</si>
  <si>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</si>
  <si>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</si>
  <si>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</si>
  <si>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</si>
  <si>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</si>
  <si>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</si>
  <si>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</si>
  <si>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</si>
  <si>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</si>
  <si>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</si>
  <si>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</si>
  <si>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</si>
  <si>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</si>
  <si>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</si>
  <si>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</si>
  <si>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</si>
  <si>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</si>
  <si>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</si>
  <si>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</si>
  <si>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</si>
  <si>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</si>
  <si>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</si>
  <si>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</si>
  <si>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</si>
  <si>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</si>
  <si>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</si>
  <si>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</si>
  <si>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</si>
  <si>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</si>
  <si>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</si>
  <si>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</si>
  <si>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</si>
  <si>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</si>
  <si>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</si>
  <si>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</si>
  <si>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</si>
  <si>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</si>
  <si>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</si>
  <si>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</si>
  <si>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</si>
  <si>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</si>
  <si>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</si>
  <si>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</si>
  <si>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</si>
  <si>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</si>
  <si>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</si>
  <si>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</si>
  <si>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</si>
  <si>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</si>
  <si>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</si>
  <si>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</si>
  <si>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</si>
  <si>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</si>
  <si>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</si>
  <si>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</si>
  <si>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</si>
  <si>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</si>
  <si>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</si>
  <si>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</si>
  <si>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</si>
  <si>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</si>
  <si>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</si>
  <si>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</si>
  <si>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</si>
  <si>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</si>
  <si>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</si>
  <si>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</si>
  <si>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</si>
  <si>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</si>
  <si>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</si>
  <si>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</si>
  <si>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</si>
  <si>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</si>
  <si>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</si>
  <si>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</si>
  <si>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</si>
  <si>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</si>
  <si>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</si>
  <si>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</si>
  <si>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</si>
  <si>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</si>
  <si>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</si>
  <si>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</si>
  <si>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</si>
  <si>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</si>
  <si>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</si>
  <si>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</si>
  <si>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</si>
  <si>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</si>
  <si>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</si>
  <si>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</si>
  <si>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</si>
  <si>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</si>
  <si>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</si>
  <si>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</si>
  <si>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</si>
  <si>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</si>
  <si>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</si>
  <si>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</si>
  <si>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</si>
  <si>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</si>
  <si>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</si>
  <si>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</si>
  <si>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</si>
  <si>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</si>
  <si>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</si>
  <si>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</si>
  <si>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</si>
  <si>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</si>
  <si>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</si>
  <si>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</si>
  <si>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</si>
  <si>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</si>
  <si>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</si>
  <si>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</si>
  <si>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</si>
  <si>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</si>
  <si>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</si>
  <si>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</si>
  <si>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</si>
  <si>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</si>
  <si>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</si>
  <si>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</si>
  <si>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</si>
  <si>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</si>
  <si>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</si>
  <si>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</si>
  <si>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</si>
  <si>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</si>
  <si>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</si>
  <si>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</si>
  <si>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</si>
  <si>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</si>
  <si>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</si>
  <si>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</si>
  <si>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</si>
  <si>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</si>
  <si>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</si>
  <si>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</si>
  <si>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</si>
  <si>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</si>
  <si>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</si>
  <si>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</si>
  <si>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</si>
  <si>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</si>
  <si>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</si>
  <si>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</si>
  <si>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</si>
  <si>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</si>
  <si>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</si>
  <si>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</si>
  <si>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</si>
  <si>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</si>
  <si>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</si>
  <si>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</si>
  <si>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</si>
  <si>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</si>
  <si>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</si>
  <si>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</si>
  <si>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</si>
  <si>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</si>
  <si>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</si>
  <si>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</si>
  <si>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</si>
  <si>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</si>
  <si>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</si>
  <si>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</si>
  <si>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</si>
  <si>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</si>
  <si>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</si>
  <si>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</si>
  <si>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</si>
  <si>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</si>
  <si>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</si>
  <si>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</si>
  <si>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</si>
  <si>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</si>
  <si>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</si>
  <si>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</si>
  <si>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</si>
  <si>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</si>
  <si>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</si>
  <si>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</si>
  <si>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</si>
  <si>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</si>
  <si>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</si>
  <si>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</si>
  <si>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</si>
  <si>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</si>
  <si>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</si>
  <si>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</si>
  <si>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</si>
  <si>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</si>
  <si>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</si>
  <si>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</si>
  <si>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</si>
  <si>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</si>
  <si>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</si>
  <si>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</si>
  <si>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</si>
  <si>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</si>
  <si>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</si>
  <si>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</si>
  <si>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</si>
  <si>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</si>
  <si>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</si>
  <si>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</si>
  <si>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</si>
  <si>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</si>
  <si>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</si>
  <si>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</si>
  <si>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</si>
  <si>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</si>
  <si>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</si>
  <si>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</si>
  <si>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</si>
  <si>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</si>
  <si>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</si>
  <si>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</si>
  <si>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</si>
  <si>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</si>
  <si>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</si>
  <si>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</si>
  <si>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</si>
  <si>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</si>
  <si>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</si>
  <si>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</si>
  <si>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</si>
  <si>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</si>
  <si>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</si>
  <si>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</si>
  <si>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</si>
  <si>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</si>
  <si>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</si>
  <si>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</si>
  <si>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</si>
  <si>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</si>
  <si>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</si>
  <si>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</si>
  <si>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</si>
  <si>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</si>
  <si>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</si>
  <si>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</si>
  <si>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</si>
  <si>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</si>
  <si>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</si>
  <si>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</si>
  <si>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</si>
  <si>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</si>
  <si>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</si>
  <si>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</si>
  <si>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</si>
  <si>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</si>
  <si>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</si>
  <si>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</si>
  <si>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</si>
  <si>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</si>
  <si>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</si>
  <si>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</si>
  <si>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</si>
  <si>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</si>
  <si>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</si>
  <si>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</si>
  <si>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</si>
  <si>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</si>
  <si>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</si>
  <si>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</si>
  <si>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</si>
  <si>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</si>
  <si>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</si>
  <si>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</si>
  <si>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</si>
  <si>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</si>
  <si>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</si>
  <si>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</si>
  <si>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</si>
  <si>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</si>
  <si>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</si>
  <si>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</si>
  <si>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</si>
  <si>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</si>
  <si>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</si>
  <si>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</si>
  <si>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</si>
  <si>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</si>
  <si>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</si>
  <si>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</si>
  <si>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</si>
  <si>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</si>
  <si>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</si>
  <si>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</si>
  <si>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</si>
  <si>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</si>
  <si>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</si>
  <si>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</si>
  <si>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</si>
  <si>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</si>
  <si>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</si>
  <si>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</si>
  <si>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</si>
  <si>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</si>
  <si>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</si>
  <si>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</si>
  <si>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</si>
  <si>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</si>
  <si>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</si>
  <si>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</si>
  <si>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</si>
  <si>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</si>
  <si>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</si>
  <si>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</si>
  <si>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</si>
  <si>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</si>
  <si>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</si>
  <si>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</si>
  <si>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</si>
  <si>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</si>
  <si>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</si>
  <si>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</si>
  <si>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</si>
  <si>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</si>
  <si>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</si>
  <si>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</si>
  <si>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</si>
  <si>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</si>
  <si>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</si>
  <si>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</si>
  <si>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</si>
  <si>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</si>
  <si>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</si>
  <si>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</si>
  <si>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</si>
  <si>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</si>
  <si>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</si>
  <si>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</si>
  <si>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</si>
  <si>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</si>
  <si>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</si>
  <si>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</si>
  <si>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</si>
  <si>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</si>
  <si>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</si>
  <si>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</si>
  <si>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</si>
  <si>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</si>
  <si>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</si>
  <si>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</si>
  <si>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</si>
  <si>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</si>
  <si>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</si>
  <si>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</si>
  <si>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</si>
  <si>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</si>
  <si>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</si>
  <si>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</si>
  <si>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</si>
  <si>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</si>
  <si>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</si>
  <si>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</si>
  <si>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</si>
  <si>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</si>
  <si>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</si>
  <si>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</si>
  <si>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</si>
  <si>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</si>
  <si>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</si>
  <si>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</si>
  <si>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</si>
  <si>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</si>
  <si>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</si>
  <si>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</si>
  <si>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</si>
  <si>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</si>
  <si>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</si>
  <si>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</si>
  <si>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</si>
  <si>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</si>
  <si>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</si>
  <si>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</si>
  <si>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</si>
  <si>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</si>
  <si>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</si>
  <si>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</si>
  <si>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</si>
  <si>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</si>
  <si>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</si>
  <si>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</si>
  <si>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</si>
  <si>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</si>
  <si>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</si>
  <si>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</si>
  <si>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</si>
  <si>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</si>
  <si>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</si>
  <si>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</si>
  <si>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</si>
  <si>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</si>
  <si>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</si>
  <si>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</si>
  <si>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</si>
  <si>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</si>
  <si>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</si>
  <si>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</si>
  <si>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</si>
  <si>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</si>
  <si>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</si>
  <si>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</si>
  <si>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</si>
  <si>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</si>
  <si>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</si>
  <si>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</si>
  <si>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</si>
  <si>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</si>
  <si>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</si>
  <si>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</si>
  <si>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</si>
  <si>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</si>
  <si>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</si>
  <si>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</si>
  <si>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</si>
  <si>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</si>
  <si>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</si>
  <si>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</si>
  <si>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</si>
  <si>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</si>
  <si>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</si>
  <si>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</si>
  <si>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</si>
  <si>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</si>
  <si>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</si>
  <si>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</si>
  <si>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</si>
  <si>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</si>
  <si>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</si>
  <si>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</si>
  <si>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</si>
  <si>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</si>
  <si>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</si>
  <si>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</si>
  <si>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</si>
  <si>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</si>
  <si>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</si>
  <si>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</si>
  <si>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</si>
  <si>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</si>
  <si>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</si>
  <si>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</si>
  <si>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</si>
  <si>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</si>
  <si>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</si>
  <si>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</si>
  <si>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</si>
  <si>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</si>
  <si>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</si>
  <si>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</si>
  <si>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</si>
  <si>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</si>
  <si>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</si>
  <si>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</si>
  <si>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</si>
  <si>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</si>
  <si>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</si>
  <si>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</si>
  <si>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</si>
  <si>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</si>
  <si>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</si>
  <si>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</si>
  <si>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</si>
  <si>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</si>
  <si>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</si>
  <si>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</si>
  <si>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</si>
  <si>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</si>
  <si>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</si>
  <si>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</si>
  <si>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</si>
  <si>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</si>
  <si>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</si>
  <si>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</si>
  <si>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</si>
  <si>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</si>
  <si>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</si>
  <si>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</si>
  <si>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</si>
  <si>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</si>
  <si>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</si>
  <si>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</si>
  <si>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</si>
  <si>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</si>
  <si>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</si>
  <si>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</si>
  <si>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</si>
  <si>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</si>
  <si>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</si>
  <si>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</si>
  <si>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</si>
  <si>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</si>
  <si>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</si>
  <si>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</si>
  <si>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</si>
  <si>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</si>
  <si>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</si>
  <si>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</si>
  <si>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</si>
  <si>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</si>
  <si>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</si>
  <si>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</si>
  <si>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</si>
  <si>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</si>
  <si>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</si>
  <si>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</si>
  <si>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</si>
  <si>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</si>
  <si>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</si>
  <si>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</si>
  <si>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</si>
  <si>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</si>
  <si>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</si>
  <si>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</si>
  <si>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</si>
  <si>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</si>
  <si>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</si>
  <si>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</si>
  <si>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</si>
  <si>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</si>
  <si>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</si>
  <si>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</si>
  <si>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</si>
  <si>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</si>
  <si>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</si>
  <si>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</si>
  <si>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</si>
  <si>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</si>
  <si>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</si>
  <si>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</si>
  <si>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</si>
  <si>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</si>
  <si>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</si>
  <si>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</si>
  <si>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</si>
  <si>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</si>
  <si>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</si>
  <si>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</si>
  <si>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</si>
  <si>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</si>
  <si>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</si>
  <si>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</si>
  <si>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</si>
  <si>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</si>
  <si>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</si>
  <si>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</si>
  <si>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</si>
  <si>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</si>
  <si>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</si>
  <si>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</si>
  <si>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</si>
  <si>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</si>
  <si>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</si>
  <si>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</si>
  <si>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</si>
  <si>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</si>
  <si>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</si>
  <si>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</si>
  <si>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</si>
  <si>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</si>
  <si>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</si>
  <si>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</si>
  <si>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</si>
  <si>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</si>
  <si>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</si>
  <si>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</si>
  <si>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</si>
  <si>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</si>
  <si>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</si>
  <si>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</si>
  <si>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</si>
  <si>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</si>
  <si>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</si>
  <si>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</si>
  <si>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</si>
  <si>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</si>
  <si>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</si>
  <si>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</si>
  <si>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</si>
  <si>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</si>
  <si>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</si>
  <si>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</si>
  <si>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</si>
  <si>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</si>
  <si>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</si>
  <si>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</si>
  <si>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</si>
  <si>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</si>
  <si>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</si>
  <si>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</si>
  <si>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</si>
  <si>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</si>
  <si>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</si>
  <si>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</si>
  <si>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</si>
  <si>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</si>
  <si>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</si>
  <si>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</si>
  <si>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</si>
  <si>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</si>
  <si>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</si>
  <si>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</si>
  <si>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</si>
  <si>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</si>
  <si>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</si>
  <si>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</si>
  <si>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</si>
  <si>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</si>
  <si>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</si>
  <si>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</si>
  <si>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</si>
  <si>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</si>
  <si>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</si>
  <si>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</si>
  <si>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</si>
  <si>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</si>
  <si>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</si>
  <si>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</si>
  <si>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</si>
  <si>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</si>
  <si>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</si>
  <si>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</si>
  <si>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</si>
  <si>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</si>
  <si>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</si>
  <si>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</si>
  <si>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</si>
  <si>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</si>
  <si>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</si>
  <si>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</si>
  <si>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</si>
  <si>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</si>
  <si>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</si>
  <si>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</si>
  <si>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</si>
  <si>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</si>
  <si>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</si>
  <si>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</si>
  <si>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</si>
  <si>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</si>
  <si>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</si>
  <si>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</si>
  <si>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</si>
  <si>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</si>
  <si>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</si>
  <si>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</si>
  <si>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</si>
  <si>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</si>
  <si>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</si>
  <si>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</si>
  <si>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</si>
  <si>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</si>
  <si>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</si>
  <si>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</si>
  <si>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</si>
  <si>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</si>
  <si>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</si>
  <si>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</si>
  <si>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</si>
  <si>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</si>
  <si>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</si>
  <si>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</si>
  <si>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</si>
  <si>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</si>
  <si>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</si>
  <si>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</si>
  <si>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</si>
  <si>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</si>
  <si>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</si>
  <si>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</si>
  <si>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</si>
  <si>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</si>
  <si>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</si>
  <si>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</si>
  <si>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</si>
  <si>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</si>
  <si>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</si>
  <si>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</si>
  <si>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</si>
  <si>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</si>
  <si>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</si>
  <si>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</si>
  <si>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</si>
  <si>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</si>
  <si>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</si>
  <si>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</si>
  <si>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</si>
  <si>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</si>
  <si>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</si>
  <si>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</si>
  <si>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</si>
  <si>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</si>
  <si>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</si>
  <si>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</si>
  <si>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</si>
  <si>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</si>
  <si>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</si>
  <si>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</si>
  <si>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</si>
  <si>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</si>
  <si>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</si>
  <si>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</si>
  <si>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</si>
  <si>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</si>
  <si>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</si>
  <si>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</si>
  <si>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</si>
  <si>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</si>
  <si>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</si>
  <si>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</si>
  <si>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</si>
  <si>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</si>
  <si>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</si>
  <si>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</si>
  <si>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</si>
  <si>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</si>
  <si>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</si>
  <si>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</si>
  <si>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</si>
  <si>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</si>
  <si>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</si>
  <si>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</si>
  <si>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</si>
  <si>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</si>
  <si>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</si>
  <si>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</si>
  <si>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</si>
  <si>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</si>
  <si>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</si>
  <si>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</si>
  <si>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</si>
  <si>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</si>
  <si>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</si>
  <si>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</si>
  <si>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</si>
  <si>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</si>
  <si>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</si>
  <si>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</si>
  <si>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</si>
  <si>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</si>
  <si>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</si>
  <si>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</si>
  <si>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</si>
  <si>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</si>
  <si>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</si>
  <si>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</si>
  <si>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</si>
  <si>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</si>
  <si>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</si>
  <si>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</si>
  <si>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</si>
  <si>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</si>
  <si>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</si>
  <si>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</si>
  <si>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</si>
  <si>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</si>
  <si>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</si>
  <si>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</si>
  <si>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</si>
  <si>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</si>
  <si>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</si>
  <si>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</si>
  <si>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</si>
  <si>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</si>
  <si>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</si>
  <si>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</si>
  <si>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</si>
  <si>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</si>
  <si>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</si>
  <si>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</si>
  <si>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</si>
  <si>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</si>
  <si>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</si>
  <si>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</si>
  <si>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</si>
  <si>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</si>
  <si>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</si>
  <si>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</si>
  <si>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</si>
  <si>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</si>
  <si>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</si>
  <si>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</si>
  <si>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</si>
  <si>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</si>
  <si>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</si>
  <si>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</si>
  <si>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</si>
  <si>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</si>
  <si>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</si>
  <si>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</si>
  <si>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</si>
  <si>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</si>
  <si>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</si>
  <si>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</si>
  <si>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</si>
  <si>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</si>
  <si>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</si>
  <si>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</si>
  <si>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</si>
  <si>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</si>
  <si>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</si>
  <si>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</si>
  <si>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</si>
  <si>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</si>
  <si>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</si>
  <si>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</si>
  <si>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</si>
  <si>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</si>
  <si>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</si>
  <si>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</si>
  <si>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</si>
  <si>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</si>
  <si>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</si>
  <si>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</si>
  <si>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</si>
  <si>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</si>
  <si>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</si>
  <si>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</si>
  <si>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</si>
  <si>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</si>
  <si>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</si>
  <si>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</si>
  <si>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</si>
  <si>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</si>
  <si>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</si>
  <si>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</si>
  <si>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</si>
  <si>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</si>
  <si>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</si>
  <si>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</si>
  <si>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</si>
  <si>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</si>
  <si>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</si>
  <si>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</si>
  <si>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</si>
  <si>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</si>
  <si>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</si>
  <si>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</si>
  <si>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</si>
  <si>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</si>
  <si>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</si>
  <si>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</si>
  <si>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</si>
  <si>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</si>
  <si>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</si>
  <si>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</si>
  <si>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</si>
  <si>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</si>
  <si>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</si>
  <si>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</si>
  <si>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</si>
  <si>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</si>
  <si>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</si>
  <si>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</si>
  <si>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</si>
  <si>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</si>
  <si>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</si>
  <si>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</si>
  <si>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</si>
  <si>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</si>
  <si>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</si>
  <si>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</si>
  <si>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</si>
  <si>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</si>
  <si>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</si>
  <si>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</si>
  <si>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</si>
  <si>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</si>
  <si>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</si>
  <si>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</si>
  <si>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</si>
  <si>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</si>
  <si>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</si>
  <si>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</si>
  <si>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</si>
  <si>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</si>
  <si>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</si>
  <si>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</si>
  <si>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</si>
  <si>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</si>
  <si>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</si>
  <si>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</si>
  <si>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</si>
  <si>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</si>
  <si>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</si>
  <si>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</si>
  <si>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</si>
  <si>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</si>
  <si>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</si>
  <si>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</si>
  <si>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</si>
  <si>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</si>
  <si>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</si>
  <si>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</si>
  <si>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</si>
  <si>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</si>
  <si>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</si>
  <si>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</si>
  <si>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</si>
  <si>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</si>
  <si>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</si>
  <si>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</si>
  <si>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</si>
  <si>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</si>
  <si>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</si>
  <si>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</si>
  <si>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</si>
  <si>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</si>
  <si>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</si>
  <si>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</si>
  <si>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</si>
  <si>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</si>
  <si>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</si>
  <si>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</si>
  <si>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</si>
  <si>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</si>
  <si>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</si>
  <si>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</si>
  <si>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</si>
  <si>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</si>
  <si>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</si>
  <si>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</si>
  <si>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</si>
  <si>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</si>
  <si>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</si>
  <si>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</si>
  <si>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</si>
  <si>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</si>
  <si>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</si>
  <si>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</si>
  <si>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</si>
  <si>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</si>
  <si>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</si>
  <si>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</si>
  <si>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</si>
  <si>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</si>
  <si>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</si>
  <si>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</si>
  <si>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</si>
  <si>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</si>
  <si>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</si>
  <si>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</si>
  <si>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</si>
  <si>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</si>
  <si>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</si>
  <si>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</si>
  <si>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</si>
  <si>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</si>
  <si>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</si>
  <si>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</si>
  <si>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</si>
  <si>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</si>
  <si>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</si>
  <si>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</si>
  <si>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</si>
  <si>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</si>
  <si>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</si>
  <si>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</si>
  <si>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</si>
  <si>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</si>
  <si>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</si>
  <si>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</si>
  <si>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</si>
  <si>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</si>
  <si>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</si>
  <si>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</si>
  <si>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</si>
  <si>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</si>
  <si>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</si>
  <si>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</si>
  <si>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</si>
  <si>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</si>
  <si>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</si>
  <si>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</si>
  <si>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</si>
  <si>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</si>
  <si>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</si>
  <si>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</si>
  <si>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</si>
  <si>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</si>
  <si>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</si>
  <si>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</si>
  <si>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</si>
  <si>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</si>
  <si>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</si>
  <si>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</si>
  <si>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</si>
  <si>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</si>
  <si>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</si>
  <si>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</si>
  <si>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</si>
  <si>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</si>
  <si>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</si>
  <si>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</si>
  <si>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</si>
  <si>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</si>
  <si>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</si>
  <si>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</si>
  <si>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</si>
  <si>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</si>
  <si>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</si>
  <si>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</si>
  <si>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</si>
  <si>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</si>
  <si>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</si>
  <si>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</si>
  <si>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</si>
  <si>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</si>
  <si>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</si>
  <si>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</si>
  <si>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</si>
  <si>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</si>
  <si>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</si>
  <si>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</si>
  <si>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</si>
  <si>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</si>
  <si>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</si>
  <si>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</si>
  <si>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</si>
  <si>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</si>
  <si>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</si>
  <si>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</si>
  <si>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</si>
  <si>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</si>
  <si>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</si>
  <si>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</si>
  <si>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</si>
  <si>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</si>
  <si>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</si>
  <si>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</si>
  <si>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</si>
  <si>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</si>
  <si>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</si>
  <si>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</si>
  <si>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</si>
  <si>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</si>
  <si>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</si>
  <si>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</si>
  <si>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</si>
  <si>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</si>
  <si>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</si>
  <si>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</si>
  <si>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</si>
  <si>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</si>
  <si>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</si>
  <si>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</si>
  <si>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</si>
  <si>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</si>
  <si>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</si>
  <si>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</si>
  <si>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</si>
  <si>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</si>
  <si>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</si>
  <si>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</si>
  <si>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</si>
  <si>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</si>
  <si>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</si>
  <si>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</si>
  <si>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</si>
  <si>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</si>
  <si>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</si>
  <si>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</si>
  <si>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</si>
  <si>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</si>
  <si>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</si>
  <si>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</si>
  <si>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</si>
  <si>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</si>
  <si>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</si>
  <si>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</si>
  <si>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</si>
  <si>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</si>
  <si>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</si>
  <si>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</si>
  <si>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</si>
  <si>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</si>
  <si>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</si>
  <si>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</si>
  <si>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</si>
  <si>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</si>
  <si>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</si>
  <si>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</si>
  <si>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</si>
  <si>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</si>
  <si>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</si>
  <si>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</si>
  <si>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</si>
  <si>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</si>
  <si>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</si>
  <si>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</si>
  <si>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</si>
  <si>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</si>
  <si>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</si>
  <si>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</si>
  <si>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</si>
  <si>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</si>
  <si>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</si>
  <si>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</si>
  <si>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</si>
  <si>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</si>
  <si>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</si>
  <si>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</si>
  <si>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</si>
  <si>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</si>
  <si>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</si>
  <si>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</si>
  <si>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</si>
  <si>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</si>
  <si>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</si>
  <si>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</si>
  <si>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</si>
  <si>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</si>
  <si>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</si>
  <si>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</si>
  <si>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</si>
  <si>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</si>
  <si>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</si>
  <si>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</si>
  <si>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</si>
  <si>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</si>
  <si>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</si>
  <si>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</si>
  <si>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</si>
  <si>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</si>
  <si>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</si>
  <si>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</si>
  <si>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</si>
  <si>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</si>
  <si>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</si>
  <si>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</si>
  <si>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</si>
  <si>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</si>
  <si>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</si>
  <si>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</si>
  <si>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</si>
  <si>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</si>
  <si>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</si>
  <si>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</si>
  <si>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</si>
  <si>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</si>
  <si>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</si>
  <si>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</si>
  <si>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</si>
  <si>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</si>
  <si>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</si>
  <si>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</si>
  <si>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</si>
  <si>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</si>
  <si>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</si>
  <si>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</si>
  <si>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</si>
  <si>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</si>
  <si>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</si>
  <si>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</si>
  <si>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</si>
  <si>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</si>
  <si>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</si>
  <si>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</si>
  <si>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</si>
  <si>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</si>
  <si>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</si>
  <si>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</si>
  <si>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</si>
  <si>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</si>
  <si>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</si>
  <si>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</si>
  <si>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</si>
  <si>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</si>
  <si>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</si>
  <si>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</si>
  <si>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</si>
  <si>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</si>
  <si>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</si>
  <si>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</si>
  <si>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</si>
  <si>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</si>
  <si>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</si>
  <si>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</si>
  <si>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</si>
  <si>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</si>
  <si>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</si>
  <si>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</si>
  <si>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</si>
  <si>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</si>
  <si>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</si>
  <si>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</si>
  <si>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</si>
  <si>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</si>
  <si>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</si>
  <si>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</si>
  <si>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</si>
  <si>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</si>
  <si>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</si>
  <si>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</si>
  <si>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</si>
  <si>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</si>
  <si>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</si>
  <si>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</si>
  <si>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</si>
  <si>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</si>
  <si>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</si>
  <si>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</si>
  <si>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</si>
  <si>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</si>
  <si>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</si>
  <si>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</si>
  <si>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</si>
  <si>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</si>
  <si>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</si>
  <si>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</si>
  <si>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</si>
  <si>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</si>
  <si>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</si>
  <si>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</si>
  <si>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</si>
  <si>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</si>
  <si>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</si>
  <si>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</si>
  <si>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</si>
  <si>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</si>
  <si>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</si>
  <si>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</si>
  <si>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</si>
  <si>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</si>
  <si>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</si>
  <si>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</si>
  <si>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</si>
  <si>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</si>
  <si>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</si>
  <si>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</si>
  <si>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</si>
  <si>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</si>
  <si>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</si>
  <si>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</si>
  <si>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</si>
  <si>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</si>
  <si>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</si>
  <si>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</si>
  <si>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</si>
  <si>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</si>
  <si>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</si>
  <si>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</si>
  <si>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</si>
  <si>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</si>
  <si>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</si>
  <si>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</si>
  <si>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</si>
  <si>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</si>
  <si>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</si>
  <si>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</si>
  <si>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</si>
  <si>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</si>
  <si>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</si>
  <si>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</si>
  <si>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</si>
  <si>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</si>
  <si>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</si>
  <si>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</si>
  <si>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</si>
  <si>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</si>
  <si>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</si>
  <si>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</si>
  <si>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</si>
  <si>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</si>
  <si>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</si>
  <si>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</si>
  <si>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</si>
  <si>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</si>
  <si>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</si>
  <si>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</si>
  <si>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</si>
  <si>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</si>
  <si>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</si>
  <si>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</si>
  <si>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</si>
  <si>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</si>
  <si>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</si>
  <si>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</si>
  <si>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</si>
  <si>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</si>
  <si>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</si>
  <si>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</si>
  <si>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</si>
  <si>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</si>
  <si>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</si>
  <si>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</si>
  <si>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</si>
  <si>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</si>
  <si>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</si>
  <si>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</si>
  <si>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</si>
  <si>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</si>
  <si>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</si>
  <si>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</si>
  <si>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</si>
  <si>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</si>
  <si>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</si>
  <si>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</si>
  <si>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</si>
  <si>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</si>
  <si>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</si>
  <si>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</si>
  <si>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</si>
  <si>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</si>
  <si>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</si>
  <si>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</si>
  <si>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</si>
  <si>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</si>
  <si>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</si>
  <si>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</si>
  <si>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</si>
  <si>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</si>
  <si>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</si>
  <si>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</si>
  <si>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</si>
  <si>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</si>
  <si>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</si>
  <si>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</si>
  <si>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</si>
  <si>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</si>
  <si>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</si>
  <si>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</si>
  <si>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</si>
  <si>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</si>
  <si>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</si>
  <si>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</si>
  <si>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</si>
  <si>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</si>
  <si>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</si>
  <si>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</si>
  <si>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</si>
  <si>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</si>
  <si>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</si>
  <si>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</si>
  <si>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</si>
  <si>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</si>
  <si>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</si>
  <si>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</si>
  <si>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</si>
  <si>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</si>
  <si>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</si>
  <si>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</si>
  <si>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</si>
  <si>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</si>
  <si>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</si>
  <si>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</si>
  <si>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</si>
  <si>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</si>
  <si>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</si>
  <si>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</si>
  <si>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</si>
  <si>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</si>
  <si>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</si>
  <si>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</si>
  <si>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</si>
  <si>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</si>
  <si>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</si>
  <si>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</si>
  <si>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</si>
  <si>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</si>
  <si>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</si>
  <si>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</si>
  <si>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</si>
  <si>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</si>
  <si>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</si>
  <si>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</si>
  <si>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</si>
  <si>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</si>
  <si>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</si>
  <si>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</si>
  <si>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</si>
  <si>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</si>
  <si>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</si>
  <si>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</si>
  <si>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</si>
  <si>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</si>
  <si>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</si>
  <si>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</si>
  <si>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</si>
  <si>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</si>
  <si>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</si>
  <si>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</si>
  <si>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</si>
  <si>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</si>
  <si>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</si>
  <si>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</si>
  <si>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</si>
  <si>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</si>
  <si>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</si>
  <si>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</si>
  <si>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</si>
  <si>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</si>
  <si>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</si>
  <si>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</si>
  <si>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</si>
  <si>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</si>
  <si>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</si>
  <si>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</si>
  <si>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</si>
  <si>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</si>
  <si>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</si>
  <si>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</si>
  <si>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</si>
  <si>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</si>
  <si>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</si>
  <si>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</si>
  <si>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</si>
  <si>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</si>
  <si>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</si>
  <si>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</si>
  <si>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</si>
  <si>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</si>
  <si>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</si>
  <si>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</si>
  <si>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</si>
  <si>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</si>
  <si>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</si>
  <si>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</si>
  <si>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</si>
  <si>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</si>
  <si>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</si>
  <si>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</si>
  <si>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</si>
  <si>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</si>
  <si>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</si>
  <si>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</si>
  <si>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</si>
  <si>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</si>
  <si>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</si>
  <si>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</si>
  <si>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</si>
  <si>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</si>
  <si>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</si>
  <si>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</si>
  <si>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</si>
  <si>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</si>
  <si>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</si>
  <si>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</si>
  <si>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</si>
  <si>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</si>
  <si>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</si>
  <si>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</si>
  <si>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</si>
  <si>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</si>
  <si>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</si>
  <si>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</si>
  <si>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</si>
  <si>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</si>
  <si>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</si>
  <si>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</si>
  <si>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</si>
  <si>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</si>
  <si>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</si>
  <si>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</si>
  <si>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</si>
  <si>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</si>
  <si>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</si>
  <si>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</si>
  <si>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</si>
  <si>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</si>
  <si>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</si>
  <si>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</si>
  <si>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</si>
  <si>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</si>
  <si>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</si>
  <si>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</si>
  <si>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</si>
  <si>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</si>
  <si>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</si>
  <si>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</si>
  <si>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</si>
  <si>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</si>
  <si>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</si>
  <si>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</si>
  <si>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</si>
  <si>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</si>
  <si>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</si>
  <si>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</si>
  <si>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</si>
  <si>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</si>
  <si>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</si>
  <si>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</si>
  <si>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</si>
  <si>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</si>
  <si>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</si>
  <si>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</si>
  <si>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</si>
  <si>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</si>
  <si>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</si>
  <si>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</si>
  <si>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</si>
  <si>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</si>
  <si>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</si>
  <si>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</si>
  <si>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</si>
  <si>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</si>
  <si>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</si>
  <si>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</si>
  <si>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</si>
  <si>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</si>
  <si>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</si>
  <si>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</si>
  <si>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</si>
  <si>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</si>
  <si>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</si>
  <si>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</si>
  <si>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</si>
  <si>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</si>
  <si>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</si>
  <si>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</si>
  <si>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</si>
  <si>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</si>
  <si>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</si>
  <si>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</si>
  <si>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</si>
  <si>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</si>
  <si>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</si>
  <si>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</si>
  <si>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</si>
  <si>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</si>
  <si>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</si>
  <si>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</si>
  <si>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</si>
  <si>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</si>
  <si>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</si>
  <si>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</si>
  <si>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</si>
  <si>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</si>
  <si>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</si>
  <si>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</si>
  <si>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</si>
  <si>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</si>
  <si>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</si>
  <si>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</si>
  <si>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</si>
  <si>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</si>
  <si>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</si>
  <si>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</si>
  <si>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</si>
  <si>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</si>
  <si>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</si>
  <si>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</si>
  <si>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</si>
  <si>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</si>
  <si>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</si>
  <si>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</si>
  <si>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</si>
  <si>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</si>
  <si>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</si>
  <si>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</si>
  <si>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</si>
  <si>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</si>
  <si>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</si>
  <si>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</si>
  <si>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</si>
  <si>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</si>
  <si>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</si>
  <si>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</si>
  <si>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</si>
  <si>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</si>
  <si>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</si>
  <si>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</si>
  <si>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</si>
  <si>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</si>
  <si>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</si>
  <si>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</si>
  <si>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</si>
  <si>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</si>
  <si>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</si>
  <si>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</si>
  <si>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</si>
  <si>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</si>
  <si>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</si>
  <si>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</si>
  <si>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</si>
  <si>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</si>
  <si>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</si>
  <si>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</si>
  <si>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</si>
  <si>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</si>
  <si>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</si>
  <si>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</si>
  <si>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</si>
  <si>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</si>
  <si>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</si>
  <si>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</si>
  <si>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</si>
  <si>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</si>
  <si>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</si>
  <si>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</si>
  <si>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</si>
  <si>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</si>
  <si>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</si>
  <si>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</si>
  <si>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</si>
  <si>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</si>
  <si>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</si>
  <si>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</si>
  <si>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</si>
  <si>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</si>
  <si>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</si>
  <si>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</si>
  <si>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</si>
  <si>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</si>
  <si>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</si>
  <si>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</si>
  <si>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</si>
  <si>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</si>
  <si>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</si>
  <si>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</si>
  <si>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</si>
  <si>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</si>
  <si>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</si>
  <si>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</si>
  <si>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</si>
  <si>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</si>
  <si>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</si>
  <si>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</si>
  <si>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</si>
  <si>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</si>
  <si>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</si>
  <si>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</si>
  <si>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</si>
  <si>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</si>
  <si>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</si>
  <si>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</si>
  <si>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</si>
  <si>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</si>
  <si>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</si>
  <si>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</si>
  <si>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</si>
  <si>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</si>
  <si>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</si>
  <si>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</si>
  <si>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</si>
  <si>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</si>
  <si>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</si>
  <si>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</si>
  <si>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</si>
  <si>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</si>
  <si>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</si>
  <si>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</si>
  <si>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</si>
  <si>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</si>
  <si>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</si>
  <si>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</si>
  <si>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</si>
  <si>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</si>
  <si>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</si>
  <si>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</si>
  <si>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</si>
  <si>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</si>
  <si>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</si>
  <si>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</si>
  <si>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</si>
  <si>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</si>
  <si>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</si>
  <si>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</si>
  <si>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</si>
  <si>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</si>
  <si>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</si>
  <si>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</si>
  <si>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</si>
  <si>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</si>
  <si>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</si>
  <si>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</si>
  <si>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</si>
  <si>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</si>
  <si>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</si>
  <si>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</si>
  <si>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</si>
  <si>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</si>
  <si>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</si>
  <si>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</si>
  <si>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</si>
  <si>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</si>
  <si>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</si>
  <si>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</si>
  <si>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</si>
  <si>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</si>
  <si>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</si>
  <si>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</si>
  <si>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</si>
  <si>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</si>
  <si>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</si>
  <si>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</si>
  <si>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</si>
  <si>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</si>
  <si>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</si>
  <si>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</si>
  <si>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</si>
  <si>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</si>
  <si>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</si>
  <si>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</si>
  <si>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</si>
  <si>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</si>
  <si>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</si>
  <si>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</si>
  <si>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</si>
  <si>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</si>
  <si>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</si>
  <si>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</si>
  <si>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</si>
  <si>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</si>
  <si>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</si>
  <si>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</si>
  <si>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</si>
  <si>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</si>
  <si>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</si>
  <si>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</si>
  <si>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</si>
  <si>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</si>
  <si>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</si>
  <si>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</si>
  <si>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</si>
  <si>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</si>
  <si>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</si>
  <si>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</si>
  <si>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</si>
  <si>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</si>
  <si>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</si>
  <si>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</si>
  <si>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</si>
  <si>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</si>
  <si>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</si>
  <si>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</si>
  <si>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</si>
  <si>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</si>
  <si>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</si>
  <si>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</si>
  <si>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</si>
  <si>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</si>
  <si>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</si>
  <si>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</si>
  <si>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</si>
  <si>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</si>
  <si>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</si>
  <si>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</si>
  <si>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</si>
  <si>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</si>
  <si>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</si>
  <si>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</si>
  <si>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</si>
  <si>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</si>
  <si>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</si>
  <si>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</si>
  <si>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</si>
  <si>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</si>
  <si>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</si>
  <si>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</si>
  <si>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</si>
  <si>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</si>
  <si>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</si>
  <si>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</si>
  <si>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</si>
  <si>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</si>
  <si>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</si>
  <si>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</si>
  <si>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</si>
  <si>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</si>
  <si>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</si>
  <si>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</si>
  <si>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</si>
  <si>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</si>
  <si>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</si>
  <si>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</si>
  <si>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</si>
  <si>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</si>
  <si>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</si>
  <si>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</si>
  <si>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</si>
  <si>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</si>
  <si>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</si>
  <si>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</si>
  <si>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</si>
  <si>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</si>
  <si>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</si>
  <si>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</si>
  <si>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</si>
  <si>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</si>
  <si>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</si>
  <si>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</si>
  <si>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</si>
  <si>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</si>
  <si>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</si>
  <si>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</si>
  <si>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</si>
  <si>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</si>
  <si>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</si>
  <si>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</si>
  <si>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</si>
  <si>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</si>
  <si>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</si>
  <si>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</si>
  <si>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</si>
  <si>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</si>
  <si>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</si>
  <si>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</si>
  <si>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</si>
  <si>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</si>
  <si>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</si>
  <si>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</si>
  <si>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</si>
  <si>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</si>
  <si>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</si>
  <si>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</si>
  <si>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</si>
  <si>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</si>
  <si>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</si>
  <si>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</si>
  <si>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</si>
  <si>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</si>
  <si>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</si>
  <si>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</si>
  <si>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</si>
  <si>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</si>
  <si>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</si>
  <si>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</si>
  <si>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</si>
  <si>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</si>
  <si>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</si>
  <si>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</si>
  <si>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</si>
  <si>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</si>
  <si>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</si>
  <si>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</si>
  <si>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</si>
  <si>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</si>
  <si>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</si>
  <si>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</si>
  <si>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</si>
  <si>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</si>
  <si>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</si>
  <si>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</si>
  <si>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</si>
  <si>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</si>
  <si>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</si>
  <si>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</si>
  <si>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</si>
  <si>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</si>
  <si>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</si>
  <si>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</si>
  <si>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</si>
  <si>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</si>
  <si>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</si>
  <si>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</si>
  <si>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</si>
  <si>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</si>
  <si>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</si>
  <si>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</si>
  <si>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</si>
  <si>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</si>
  <si>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</si>
  <si>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</si>
  <si>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</si>
  <si>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</si>
  <si>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</si>
  <si>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</si>
  <si>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</si>
  <si>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</si>
  <si>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</si>
  <si>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</si>
  <si>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</si>
  <si>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</si>
  <si>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</si>
  <si>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</si>
  <si>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</si>
  <si>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</si>
  <si>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</si>
  <si>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</si>
  <si>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</si>
  <si>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</si>
  <si>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</si>
  <si>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</si>
  <si>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</si>
  <si>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</si>
  <si>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</si>
  <si>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</si>
  <si>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</si>
  <si>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</si>
  <si>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</si>
  <si>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</si>
  <si>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</si>
  <si>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</si>
  <si>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</si>
  <si>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</si>
  <si>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</si>
  <si>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</si>
  <si>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</si>
  <si>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</si>
  <si>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</si>
  <si>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</si>
  <si>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</si>
  <si>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</si>
  <si>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</si>
  <si>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</si>
  <si>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</si>
  <si>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</si>
  <si>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</si>
  <si>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</si>
  <si>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</si>
  <si>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</si>
  <si>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</si>
  <si>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</si>
  <si>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</si>
  <si>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</si>
  <si>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</si>
  <si>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</si>
  <si>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</si>
  <si>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</si>
  <si>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</si>
  <si>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</si>
  <si>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</si>
  <si>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</si>
  <si>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</si>
  <si>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</si>
  <si>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</si>
  <si>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</si>
  <si>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</si>
  <si>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</si>
  <si>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</si>
  <si>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</si>
  <si>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</si>
  <si>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</si>
  <si>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</si>
  <si>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</si>
  <si>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</si>
  <si>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</si>
  <si>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</si>
  <si>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</si>
  <si>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</si>
  <si>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</si>
  <si>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</si>
  <si>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</si>
  <si>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</si>
  <si>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</si>
  <si>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</si>
  <si>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</si>
  <si>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</si>
  <si>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</si>
  <si>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</si>
  <si>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</si>
  <si>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</si>
  <si>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</si>
  <si>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</si>
  <si>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</si>
  <si>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</si>
  <si>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</si>
  <si>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</si>
  <si>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</si>
  <si>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</si>
  <si>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</si>
  <si>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</si>
  <si>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</si>
  <si>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</si>
  <si>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</si>
  <si>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</si>
  <si>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</si>
  <si>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</si>
  <si>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</si>
  <si>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</si>
  <si>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</si>
  <si>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</si>
  <si>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</si>
  <si>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</si>
  <si>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</si>
  <si>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</si>
  <si>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</si>
  <si>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</si>
  <si>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</si>
  <si>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</si>
  <si>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</si>
  <si>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</si>
  <si>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</si>
  <si>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</si>
  <si>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</si>
  <si>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</si>
  <si>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</si>
  <si>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</si>
  <si>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</si>
  <si>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</si>
  <si>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</si>
  <si>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</si>
  <si>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</si>
  <si>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</si>
  <si>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</si>
  <si>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</si>
  <si>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</si>
  <si>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</si>
  <si>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</si>
  <si>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</si>
  <si>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</si>
  <si>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</si>
  <si>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</si>
  <si>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</si>
  <si>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</si>
  <si>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</si>
  <si>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</si>
  <si>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</si>
  <si>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</si>
  <si>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</si>
  <si>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</si>
  <si>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</si>
  <si>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</si>
  <si>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</si>
  <si>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</si>
  <si>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</si>
  <si>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</si>
  <si>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</si>
  <si>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</si>
  <si>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</si>
  <si>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</si>
  <si>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</si>
  <si>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</si>
  <si>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</si>
  <si>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</si>
  <si>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</si>
  <si>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</si>
  <si>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</si>
  <si>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</si>
  <si>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</si>
  <si>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</si>
  <si>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</si>
  <si>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</si>
  <si>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</si>
  <si>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</si>
  <si>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</si>
  <si>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</si>
  <si>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</si>
  <si>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</si>
  <si>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</si>
  <si>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</si>
  <si>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</si>
  <si>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</si>
  <si>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</si>
  <si>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</si>
  <si>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</si>
  <si>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</si>
  <si>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</si>
  <si>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</si>
  <si>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</si>
  <si>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</si>
  <si>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</si>
  <si>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</si>
  <si>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</si>
  <si>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</si>
  <si>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</si>
  <si>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</si>
  <si>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</si>
  <si>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</si>
  <si>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</si>
  <si>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</si>
  <si>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</si>
  <si>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</si>
  <si>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</si>
  <si>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</si>
  <si>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</si>
  <si>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</si>
  <si>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</si>
  <si>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</si>
  <si>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</si>
  <si>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</si>
  <si>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</si>
  <si>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</si>
  <si>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</si>
  <si>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</si>
  <si>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</si>
  <si>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</si>
  <si>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</si>
  <si>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</si>
  <si>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</si>
  <si>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</si>
  <si>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</si>
  <si>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</si>
  <si>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</si>
  <si>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</si>
  <si>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</si>
  <si>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</si>
  <si>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</si>
  <si>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</si>
  <si>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</si>
  <si>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</si>
  <si>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</si>
  <si>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</si>
  <si>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</si>
  <si>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</si>
  <si>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</si>
  <si>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</si>
  <si>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</si>
  <si>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</si>
  <si>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</si>
  <si>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</si>
  <si>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</si>
  <si>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</si>
  <si>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</si>
  <si>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</si>
  <si>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</si>
  <si>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</si>
  <si>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</si>
  <si>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</si>
  <si>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</si>
  <si>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</si>
  <si>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</si>
  <si>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</si>
  <si>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</si>
  <si>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</si>
  <si>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</si>
  <si>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</si>
  <si>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</si>
  <si>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</si>
  <si>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</si>
  <si>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</si>
  <si>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</si>
  <si>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</si>
  <si>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</si>
  <si>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</si>
  <si>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</si>
  <si>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</si>
  <si>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</si>
  <si>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</si>
  <si>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</si>
  <si>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</si>
  <si>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</si>
  <si>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</si>
  <si>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</si>
  <si>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</si>
  <si>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</si>
  <si>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</si>
  <si>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</si>
  <si>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</si>
  <si>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</si>
  <si>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</si>
  <si>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</si>
  <si>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</si>
  <si>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</si>
  <si>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</si>
  <si>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</si>
  <si>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</si>
  <si>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</si>
  <si>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</si>
  <si>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</si>
  <si>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</si>
  <si>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</si>
  <si>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</si>
  <si>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</si>
  <si>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</si>
  <si>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</si>
  <si>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</si>
  <si>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</si>
  <si>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</si>
  <si>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</si>
  <si>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</si>
  <si>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</si>
  <si>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</si>
  <si>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</si>
  <si>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</si>
  <si>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</si>
  <si>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</si>
  <si>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</si>
  <si>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</si>
  <si>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</si>
  <si>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</si>
  <si>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</si>
  <si>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</si>
  <si>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</si>
  <si>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</si>
  <si>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</si>
  <si>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</si>
  <si>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</si>
  <si>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</si>
  <si>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</si>
  <si>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</si>
  <si>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</si>
  <si>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</si>
  <si>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</si>
  <si>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</si>
  <si>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</si>
  <si>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</si>
  <si>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</si>
  <si>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</si>
  <si>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</si>
  <si>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</si>
  <si>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</si>
  <si>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</si>
  <si>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</si>
  <si>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</si>
  <si>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</si>
  <si>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</si>
  <si>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</si>
  <si>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</si>
  <si>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</si>
  <si>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</si>
  <si>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</si>
  <si>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</si>
  <si>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</si>
  <si>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</si>
  <si>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</si>
  <si>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</si>
  <si>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</si>
  <si>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</si>
  <si>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</si>
  <si>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</si>
  <si>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</si>
  <si>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</si>
  <si>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</si>
  <si>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</si>
  <si>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</si>
  <si>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</si>
  <si>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</si>
  <si>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</si>
  <si>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</si>
  <si>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</si>
  <si>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</si>
  <si>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</si>
  <si>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</si>
  <si>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</si>
  <si>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</si>
  <si>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</si>
  <si>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</si>
  <si>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</si>
  <si>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</si>
  <si>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</si>
  <si>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</si>
  <si>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</si>
  <si>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</si>
  <si>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</si>
  <si>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</si>
  <si>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</si>
  <si>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</si>
  <si>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</si>
  <si>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</si>
  <si>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</si>
  <si>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</si>
  <si>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</si>
  <si>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</si>
  <si>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</si>
  <si>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</si>
  <si>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</si>
  <si>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</si>
  <si>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</si>
  <si>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</si>
  <si>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</si>
  <si>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</si>
  <si>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</si>
  <si>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</si>
  <si>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</si>
  <si>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</si>
  <si>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</si>
  <si>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</si>
  <si>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</si>
  <si>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</si>
  <si>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</si>
  <si>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</si>
  <si>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</si>
  <si>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</si>
  <si>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</si>
  <si>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</si>
  <si>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</si>
  <si>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</si>
  <si>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</si>
  <si>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</si>
  <si>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</si>
  <si>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</si>
  <si>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</si>
  <si>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</si>
  <si>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</si>
  <si>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</si>
  <si>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</si>
  <si>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</si>
  <si>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</si>
  <si>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</si>
  <si>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</si>
  <si>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</si>
  <si>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</si>
  <si>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</si>
  <si>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</si>
  <si>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</si>
  <si>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</si>
  <si>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</si>
  <si>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</si>
  <si>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</si>
  <si>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</si>
  <si>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</si>
  <si>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</si>
  <si>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</si>
  <si>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</si>
  <si>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</si>
  <si>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</si>
  <si>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</si>
  <si>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</si>
  <si>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</si>
  <si>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</si>
  <si>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</si>
  <si>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</si>
  <si>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</si>
  <si>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</si>
  <si>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</si>
  <si>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</si>
  <si>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</si>
  <si>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</si>
  <si>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</si>
  <si>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</si>
  <si>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</si>
  <si>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</si>
  <si>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</si>
  <si>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</si>
  <si>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</si>
  <si>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</si>
  <si>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</si>
  <si>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</si>
  <si>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</si>
  <si>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</si>
  <si>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</si>
  <si>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</si>
  <si>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</si>
  <si>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</si>
  <si>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</si>
  <si>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</si>
  <si>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</si>
  <si>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</si>
  <si>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</si>
  <si>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</si>
  <si>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</si>
  <si>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</si>
  <si>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</si>
  <si>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</si>
  <si>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</si>
  <si>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</si>
  <si>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</si>
  <si>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</si>
  <si>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</si>
  <si>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</si>
  <si>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</si>
  <si>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</si>
  <si>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</si>
  <si>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</si>
  <si>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</si>
  <si>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</si>
  <si>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</si>
  <si>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</si>
  <si>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</si>
  <si>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</si>
  <si>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</si>
  <si>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</si>
  <si>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</si>
  <si>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</si>
  <si>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</si>
  <si>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</si>
  <si>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</si>
  <si>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</si>
  <si>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</si>
  <si>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</si>
  <si>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</si>
  <si>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</si>
  <si>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</si>
  <si>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</si>
  <si>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</si>
  <si>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</si>
  <si>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</si>
  <si>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</si>
  <si>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</si>
  <si>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</si>
  <si>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</si>
  <si>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</si>
  <si>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</si>
  <si>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</si>
  <si>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</si>
  <si>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</si>
  <si>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</si>
  <si>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</si>
  <si>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</si>
  <si>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</si>
  <si>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</si>
  <si>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</si>
  <si>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</si>
  <si>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</si>
  <si>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</si>
  <si>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</si>
  <si>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</si>
  <si>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</si>
  <si>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</si>
  <si>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</si>
  <si>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</si>
  <si>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</si>
  <si>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</si>
  <si>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</si>
  <si>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</si>
  <si>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</si>
  <si>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</si>
  <si>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</si>
  <si>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</si>
  <si>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</si>
  <si>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</si>
  <si>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</si>
  <si>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</si>
  <si>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</si>
  <si>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</si>
  <si>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</si>
  <si>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</si>
  <si>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</si>
  <si>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</si>
  <si>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</si>
  <si>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</si>
  <si>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</si>
  <si>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</si>
  <si>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</si>
  <si>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</si>
  <si>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</si>
  <si>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</si>
  <si>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</si>
  <si>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</si>
  <si>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</si>
  <si>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</si>
  <si>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</si>
  <si>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</si>
  <si>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</si>
  <si>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</si>
  <si>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</si>
  <si>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</si>
  <si>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</si>
  <si>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</si>
  <si>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</si>
  <si>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</si>
  <si>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</si>
  <si>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</si>
  <si>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</si>
  <si>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</si>
  <si>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</si>
  <si>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</si>
  <si>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</si>
  <si>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</si>
  <si>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</si>
  <si>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</si>
  <si>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</si>
  <si>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</si>
  <si>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</si>
  <si>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</si>
  <si>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</si>
  <si>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</si>
  <si>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</si>
  <si>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</si>
  <si>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</si>
  <si>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</si>
  <si>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</si>
  <si>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</si>
  <si>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</si>
  <si>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</si>
  <si>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</si>
  <si>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</si>
  <si>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</si>
  <si>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</si>
  <si>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</si>
  <si>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</si>
  <si>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</si>
  <si>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</si>
  <si>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</si>
  <si>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</si>
  <si>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</si>
  <si>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</si>
  <si>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</si>
  <si>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</si>
  <si>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</si>
  <si>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</si>
  <si>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</si>
  <si>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</si>
  <si>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</si>
  <si>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</si>
  <si>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</si>
  <si>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</si>
  <si>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</si>
  <si>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</si>
  <si>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</si>
  <si>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</si>
  <si>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</si>
  <si>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</si>
  <si>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</si>
  <si>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</si>
  <si>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</si>
  <si>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</si>
  <si>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</si>
  <si>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</si>
  <si>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</si>
  <si>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</si>
  <si>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</si>
  <si>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</si>
  <si>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</si>
  <si>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</si>
  <si>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</si>
  <si>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</si>
  <si>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</si>
  <si>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</si>
  <si>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</si>
  <si>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</si>
  <si>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</si>
  <si>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</si>
  <si>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</si>
  <si>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</si>
  <si>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</si>
  <si>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</si>
  <si>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</si>
  <si>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</si>
  <si>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</si>
  <si>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</si>
  <si>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</si>
  <si>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</si>
  <si>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</si>
  <si>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</si>
  <si>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</si>
  <si>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</si>
  <si>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</si>
  <si>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</si>
  <si>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</si>
  <si>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</si>
  <si>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</si>
  <si>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</si>
  <si>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</si>
  <si>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</si>
  <si>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</si>
  <si>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</si>
  <si>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</si>
  <si>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</si>
  <si>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</si>
  <si>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</si>
  <si>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</si>
  <si>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</si>
  <si>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</si>
  <si>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</si>
  <si>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</si>
  <si>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</si>
  <si>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</si>
  <si>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</si>
  <si>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</si>
  <si>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</si>
  <si>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</si>
  <si>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</si>
  <si>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</si>
  <si>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</si>
  <si>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</si>
  <si>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</si>
  <si>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</si>
  <si>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</si>
  <si>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</si>
  <si>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</si>
  <si>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</si>
  <si>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</si>
  <si>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</si>
  <si>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</si>
  <si>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</si>
  <si>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</si>
  <si>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</si>
  <si>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</si>
  <si>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</si>
  <si>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</si>
  <si>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</si>
  <si>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</si>
  <si>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</si>
  <si>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</si>
  <si>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</si>
  <si>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</si>
  <si>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</si>
  <si>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</si>
  <si>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</si>
  <si>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</si>
  <si>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</si>
  <si>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</si>
  <si>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</si>
  <si>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</si>
  <si>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</si>
  <si>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</si>
  <si>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</si>
  <si>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</si>
  <si>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</si>
  <si>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</si>
  <si>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</si>
  <si>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</si>
  <si>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</si>
  <si>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</si>
  <si>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</si>
  <si>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</si>
  <si>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</si>
  <si>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</si>
  <si>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</si>
  <si>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</si>
  <si>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</si>
  <si>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</si>
  <si>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</si>
  <si>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</si>
  <si>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</si>
  <si>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</si>
  <si>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</si>
  <si>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</si>
  <si>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</si>
  <si>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</si>
  <si>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</si>
  <si>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</si>
  <si>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</si>
  <si>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</si>
  <si>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</si>
  <si>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</si>
  <si>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</si>
  <si>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</si>
  <si>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</si>
  <si>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</si>
  <si>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</si>
  <si>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</si>
  <si>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</si>
  <si>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</si>
  <si>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</si>
  <si>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</si>
  <si>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</si>
  <si>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</si>
  <si>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</si>
  <si>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</si>
  <si>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</si>
  <si>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</si>
  <si>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</si>
  <si>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</si>
  <si>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</si>
  <si>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</si>
  <si>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</si>
  <si>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</si>
  <si>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</si>
  <si>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</si>
  <si>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</si>
  <si>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</si>
  <si>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</si>
  <si>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</si>
  <si>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</si>
  <si>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</si>
  <si>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</si>
  <si>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</si>
  <si>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</si>
  <si>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</si>
  <si>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</si>
  <si>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</si>
  <si>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</si>
  <si>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</si>
  <si>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</si>
  <si>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</si>
  <si>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</si>
  <si>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</si>
  <si>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</si>
  <si>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</si>
  <si>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</si>
  <si>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</si>
  <si>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</si>
  <si>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</si>
  <si>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</si>
  <si>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</si>
  <si>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</si>
  <si>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</si>
  <si>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</si>
  <si>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</si>
  <si>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</si>
  <si>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</si>
  <si>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</si>
  <si>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</si>
  <si>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</si>
  <si>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</si>
  <si>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</si>
  <si>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</si>
  <si>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</si>
  <si>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</si>
  <si>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</si>
  <si>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</si>
  <si>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</si>
  <si>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</si>
  <si>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</si>
  <si>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</si>
  <si>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</si>
  <si>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</si>
  <si>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</si>
  <si>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</si>
  <si>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</si>
  <si>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</si>
  <si>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</si>
  <si>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</si>
  <si>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</si>
  <si>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</si>
  <si>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</si>
  <si>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</si>
  <si>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</si>
  <si>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</si>
  <si>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</si>
  <si>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</si>
  <si>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</si>
  <si>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</si>
  <si>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</si>
  <si>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</si>
  <si>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</si>
  <si>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</si>
  <si>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</si>
  <si>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</si>
  <si>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</si>
  <si>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</si>
  <si>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</si>
  <si>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</si>
  <si>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</si>
  <si>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</si>
  <si>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</si>
  <si>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</si>
  <si>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</si>
  <si>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</si>
  <si>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</si>
  <si>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</si>
  <si>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</si>
  <si>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</si>
  <si>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</si>
  <si>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</si>
  <si>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</si>
  <si>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</si>
  <si>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</si>
  <si>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</si>
  <si>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</si>
  <si>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</si>
  <si>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</si>
  <si>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</si>
  <si>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</si>
  <si>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</si>
  <si>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</si>
  <si>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</si>
  <si>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</si>
  <si>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</si>
  <si>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</si>
  <si>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</si>
  <si>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</si>
  <si>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</si>
  <si>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</si>
  <si>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</si>
  <si>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</si>
  <si>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</si>
  <si>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</si>
  <si>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</si>
  <si>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</si>
  <si>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</si>
  <si>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</si>
  <si>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</si>
  <si>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</si>
  <si>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</si>
  <si>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</si>
  <si>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</si>
  <si>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</si>
  <si>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</si>
  <si>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</si>
  <si>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</si>
  <si>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</si>
  <si>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</si>
  <si>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</si>
  <si>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</si>
  <si>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</si>
  <si>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</si>
  <si>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</si>
  <si>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</si>
  <si>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</si>
  <si>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</si>
  <si>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</si>
  <si>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</si>
  <si>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</si>
  <si>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</si>
  <si>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</si>
  <si>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</si>
  <si>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</si>
  <si>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</si>
  <si>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</si>
  <si>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</si>
  <si>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</si>
  <si>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</si>
  <si>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</si>
  <si>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</si>
  <si>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</si>
  <si>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</si>
  <si>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</si>
  <si>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</si>
  <si>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</si>
  <si>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</si>
  <si>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</si>
  <si>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</si>
  <si>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</si>
  <si>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</si>
  <si>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</si>
  <si>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</si>
  <si>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</si>
  <si>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</si>
  <si>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</si>
  <si>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</si>
  <si>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</si>
  <si>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</si>
  <si>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</si>
  <si>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</si>
  <si>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</si>
  <si>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</si>
  <si>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</si>
  <si>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</si>
  <si>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</si>
  <si>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</si>
  <si>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</si>
  <si>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</si>
  <si>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</si>
  <si>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</si>
  <si>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</si>
  <si>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</si>
  <si>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</si>
  <si>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</si>
  <si>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</si>
  <si>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</si>
  <si>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</si>
  <si>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</si>
  <si>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</si>
  <si>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</si>
  <si>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</si>
  <si>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</si>
  <si>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</si>
  <si>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</si>
  <si>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</si>
  <si>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</si>
  <si>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</si>
  <si>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</si>
  <si>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</si>
  <si>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</si>
  <si>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</si>
  <si>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</si>
  <si>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</si>
  <si>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</si>
  <si>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</si>
  <si>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</si>
  <si>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</si>
  <si>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</si>
  <si>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</si>
  <si>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</si>
  <si>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</si>
  <si>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</si>
  <si>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</si>
  <si>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</si>
  <si>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</si>
  <si>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</si>
  <si>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</si>
  <si>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</si>
  <si>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</si>
  <si>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</si>
  <si>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</si>
  <si>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</si>
  <si>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</si>
  <si>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</si>
  <si>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</si>
  <si>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</si>
  <si>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</si>
  <si>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</si>
  <si>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</si>
  <si>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</si>
  <si>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</si>
  <si>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</si>
  <si>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</si>
  <si>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</si>
  <si>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</si>
  <si>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</si>
  <si>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</si>
  <si>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</si>
  <si>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</si>
  <si>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</si>
  <si>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</si>
  <si>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</si>
  <si>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</si>
  <si>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</si>
  <si>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</si>
  <si>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</si>
  <si>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</si>
  <si>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</si>
  <si>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</si>
  <si>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</si>
  <si>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</si>
  <si>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</si>
  <si>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</si>
  <si>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</si>
  <si>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</si>
  <si>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</si>
  <si>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</si>
  <si>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</si>
  <si>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</si>
  <si>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</si>
  <si>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</si>
  <si>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</si>
  <si>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</si>
  <si>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</si>
  <si>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</si>
  <si>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</si>
  <si>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</si>
  <si>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</si>
  <si>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</si>
  <si>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</si>
  <si>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</si>
  <si>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</si>
  <si>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</si>
  <si>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</si>
  <si>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</si>
  <si>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</si>
  <si>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</si>
  <si>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</si>
  <si>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</si>
  <si>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</si>
  <si>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</si>
  <si>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</si>
  <si>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</si>
  <si>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</si>
  <si>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</si>
  <si>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</si>
  <si>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</si>
  <si>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</si>
  <si>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</si>
  <si>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</si>
  <si>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</si>
  <si>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</si>
  <si>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</si>
  <si>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</si>
  <si>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</si>
  <si>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</si>
  <si>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</si>
  <si>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</si>
  <si>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</si>
  <si>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</si>
  <si>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</si>
  <si>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</si>
  <si>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</si>
  <si>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</si>
  <si>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</si>
  <si>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</si>
  <si>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</si>
  <si>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</si>
  <si>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</si>
  <si>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</si>
  <si>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</si>
  <si>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</si>
  <si>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</si>
  <si>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</si>
  <si>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</si>
  <si>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</si>
  <si>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</si>
  <si>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</si>
  <si>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</si>
  <si>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</si>
  <si>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</si>
  <si>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</si>
  <si>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</si>
  <si>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</si>
  <si>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</si>
  <si>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</si>
  <si>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</si>
  <si>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</si>
  <si>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</si>
  <si>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</si>
  <si>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</si>
  <si>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</si>
  <si>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</si>
  <si>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</si>
  <si>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</si>
  <si>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</si>
  <si>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</si>
  <si>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</si>
  <si>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</si>
  <si>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</si>
  <si>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</si>
  <si>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</si>
  <si>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</si>
  <si>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</si>
  <si>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</si>
  <si>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</si>
  <si>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</si>
  <si>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</si>
  <si>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</si>
  <si>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</si>
  <si>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</si>
  <si>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</si>
  <si>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</si>
  <si>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</si>
  <si>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</si>
  <si>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</si>
  <si>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</si>
  <si>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</si>
  <si>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</si>
  <si>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</si>
  <si>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</si>
  <si>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</si>
  <si>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</si>
  <si>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</si>
  <si>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</si>
  <si>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</si>
  <si>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</si>
  <si>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</si>
  <si>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</si>
  <si>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</si>
  <si>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</si>
  <si>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</si>
  <si>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</si>
  <si>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</si>
  <si>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</si>
  <si>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</si>
  <si>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</si>
  <si>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</si>
  <si>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</si>
  <si>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</si>
  <si>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</si>
  <si>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</si>
  <si>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</si>
  <si>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</si>
  <si>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</si>
  <si>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</si>
  <si>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</si>
  <si>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</si>
  <si>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</si>
  <si>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</si>
  <si>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</si>
  <si>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</si>
  <si>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</si>
  <si>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</si>
  <si>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</si>
  <si>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</si>
  <si>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</si>
  <si>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</si>
  <si>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</si>
  <si>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</si>
  <si>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</si>
  <si>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</si>
  <si>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</si>
  <si>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</si>
  <si>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</si>
  <si>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</si>
  <si>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</si>
  <si>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</si>
  <si>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</si>
  <si>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</si>
  <si>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</si>
  <si>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</si>
  <si>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</si>
  <si>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</si>
  <si>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</si>
  <si>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</si>
  <si>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</si>
  <si>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</si>
  <si>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</si>
  <si>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</si>
  <si>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</si>
  <si>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</si>
  <si>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</si>
  <si>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</si>
  <si>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</si>
  <si>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</si>
  <si>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</si>
  <si>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</si>
  <si>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</si>
  <si>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</si>
  <si>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</si>
  <si>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</si>
  <si>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</si>
  <si>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</si>
  <si>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</si>
  <si>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</si>
  <si>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</si>
  <si>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</si>
  <si>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</si>
  <si>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</si>
  <si>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</si>
  <si>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</si>
  <si>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</si>
  <si>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</si>
  <si>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</si>
  <si>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</si>
  <si>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</si>
  <si>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</si>
  <si>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</si>
  <si>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</si>
  <si>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</si>
  <si>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</si>
  <si>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</si>
  <si>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</si>
  <si>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</si>
  <si>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</si>
  <si>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</si>
  <si>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</si>
  <si>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</si>
  <si>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</si>
  <si>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</si>
  <si>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</si>
  <si>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</si>
  <si>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</si>
  <si>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</si>
  <si>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</si>
  <si>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</si>
  <si>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</si>
  <si>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</si>
  <si>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</si>
  <si>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</si>
  <si>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</si>
  <si>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</si>
  <si>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</si>
  <si>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</si>
  <si>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</si>
  <si>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</si>
  <si>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</si>
  <si>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</si>
  <si>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</si>
  <si>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</si>
  <si>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</si>
  <si>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</si>
  <si>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</si>
  <si>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</si>
  <si>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</si>
  <si>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</si>
  <si>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</si>
  <si>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</si>
  <si>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</si>
  <si>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</si>
  <si>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</si>
  <si>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</si>
  <si>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</si>
  <si>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</si>
  <si>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</si>
  <si>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</si>
  <si>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</si>
  <si>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</si>
  <si>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</si>
  <si>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</si>
  <si>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</si>
  <si>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</si>
  <si>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</si>
  <si>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</si>
  <si>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</si>
  <si>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</si>
  <si>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</si>
  <si>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</si>
  <si>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</si>
  <si>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</si>
  <si>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</si>
  <si>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</si>
  <si>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</si>
  <si>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</si>
  <si>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</si>
  <si>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</si>
  <si>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</si>
  <si>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</si>
  <si>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</si>
  <si>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</si>
  <si>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</si>
  <si>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</si>
  <si>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</si>
  <si>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</si>
  <si>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</si>
  <si>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</si>
  <si>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</si>
  <si>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</si>
  <si>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</si>
  <si>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</si>
  <si>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</si>
  <si>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</si>
  <si>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</si>
  <si>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</si>
  <si>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</si>
  <si>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</si>
  <si>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</si>
  <si>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</si>
  <si>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</si>
  <si>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</si>
  <si>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</si>
  <si>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</si>
  <si>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</si>
  <si>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</si>
  <si>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</si>
  <si>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</si>
  <si>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</si>
  <si>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</si>
  <si>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</si>
  <si>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</si>
  <si>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</si>
  <si>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</si>
  <si>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</si>
  <si>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</si>
  <si>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</si>
  <si>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</si>
  <si>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</si>
  <si>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</si>
  <si>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</si>
  <si>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</si>
  <si>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</si>
  <si>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</si>
  <si>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</si>
  <si>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</si>
  <si>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</si>
  <si>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</si>
  <si>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</si>
  <si>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</si>
  <si>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</si>
  <si>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</si>
  <si>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</si>
  <si>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</si>
  <si>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</si>
  <si>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</si>
  <si>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</si>
  <si>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</si>
  <si>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</si>
  <si>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</si>
  <si>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</si>
  <si>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</si>
  <si>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</si>
  <si>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</si>
  <si>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</si>
  <si>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</si>
  <si>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</si>
  <si>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</si>
  <si>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</si>
  <si>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</si>
  <si>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</si>
  <si>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</si>
  <si>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</si>
  <si>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</si>
  <si>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</si>
  <si>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</si>
  <si>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</si>
  <si>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</si>
  <si>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</si>
  <si>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</si>
  <si>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</si>
  <si>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</si>
  <si>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</si>
  <si>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</si>
  <si>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</si>
  <si>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</si>
  <si>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</si>
  <si>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</si>
  <si>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</si>
  <si>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</si>
  <si>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</si>
  <si>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</si>
  <si>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</si>
  <si>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</si>
  <si>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</si>
  <si>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</si>
  <si>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</si>
  <si>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</si>
  <si>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</si>
  <si>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</si>
  <si>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</si>
  <si>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</si>
  <si>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</si>
  <si>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</si>
  <si>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</si>
  <si>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</si>
  <si>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</si>
  <si>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</si>
  <si>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</si>
  <si>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</si>
  <si>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</si>
  <si>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</si>
  <si>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</si>
  <si>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</si>
  <si>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</si>
  <si>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</si>
  <si>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</si>
  <si>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</si>
  <si>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</si>
  <si>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</si>
  <si>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</si>
  <si>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</si>
  <si>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</si>
  <si>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</si>
  <si>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</si>
  <si>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</si>
  <si>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</si>
  <si>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</si>
  <si>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</si>
  <si>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</si>
  <si>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</si>
  <si>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</si>
  <si>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</si>
  <si>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</si>
  <si>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</si>
  <si>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</si>
  <si>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</si>
  <si>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</si>
  <si>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</si>
  <si>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</si>
  <si>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</si>
  <si>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</si>
  <si>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</si>
  <si>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</si>
  <si>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</si>
  <si>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</si>
  <si>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</si>
  <si>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</si>
  <si>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</si>
  <si>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</si>
  <si>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</si>
  <si>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</si>
  <si>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</si>
  <si>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</si>
  <si>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</si>
  <si>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</si>
  <si>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</si>
  <si>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</si>
  <si>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</si>
  <si>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</si>
  <si>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</si>
  <si>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</si>
  <si>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</si>
  <si>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</si>
  <si>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</si>
  <si>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</si>
  <si>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</si>
  <si>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</si>
  <si>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</si>
  <si>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</si>
  <si>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</si>
  <si>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</si>
  <si>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</si>
  <si>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</si>
  <si>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</si>
  <si>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</si>
  <si>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</si>
  <si>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</si>
  <si>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</si>
  <si>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</si>
  <si>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</si>
  <si>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</si>
  <si>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</si>
  <si>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</si>
  <si>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</si>
  <si>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</si>
  <si>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</si>
  <si>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</si>
  <si>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</si>
  <si>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</si>
  <si>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</si>
  <si>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</si>
  <si>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</si>
  <si>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</si>
  <si>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</si>
  <si>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</si>
  <si>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</si>
  <si>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</si>
  <si>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</si>
  <si>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</si>
  <si>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</si>
  <si>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</si>
  <si>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</si>
  <si>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</si>
  <si>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</si>
  <si>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</si>
  <si>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</si>
  <si>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</si>
  <si>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</si>
  <si>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</si>
  <si>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</si>
  <si>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</si>
  <si>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</si>
  <si>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</si>
  <si>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</si>
  <si>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</si>
  <si>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</si>
  <si>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</si>
  <si>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</si>
  <si>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</si>
  <si>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</si>
  <si>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</si>
  <si>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</si>
  <si>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</si>
  <si>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</si>
  <si>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</si>
  <si>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</si>
  <si>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</si>
  <si>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</si>
  <si>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</si>
  <si>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</si>
  <si>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</si>
  <si>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</si>
  <si>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</si>
  <si>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</si>
  <si>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</si>
  <si>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</si>
  <si>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</si>
  <si>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</si>
  <si>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</si>
  <si>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</si>
  <si>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</si>
  <si>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</si>
  <si>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</si>
  <si>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</si>
  <si>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</si>
  <si>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</si>
  <si>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</si>
  <si>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</si>
  <si>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</si>
  <si>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</si>
  <si>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</si>
  <si>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</si>
  <si>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</si>
  <si>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</si>
  <si>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</si>
  <si>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</si>
  <si>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</si>
  <si>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</si>
  <si>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</si>
  <si>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</si>
  <si>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</si>
  <si>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</si>
  <si>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</si>
  <si>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</si>
  <si>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</si>
  <si>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</si>
  <si>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</si>
  <si>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</si>
  <si>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</si>
  <si>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</si>
  <si>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</si>
  <si>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</si>
  <si>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</si>
  <si>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</si>
  <si>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</si>
  <si>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</si>
  <si>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</si>
  <si>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</si>
  <si>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</si>
  <si>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</si>
  <si>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</si>
  <si>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</si>
  <si>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</si>
  <si>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</si>
  <si>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</si>
  <si>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</si>
  <si>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</si>
  <si>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</si>
  <si>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</si>
  <si>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</si>
  <si>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</si>
  <si>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</si>
  <si>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</si>
  <si>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</si>
  <si>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</si>
  <si>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</si>
  <si>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</si>
  <si>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</si>
  <si>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</si>
  <si>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</si>
  <si>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</si>
  <si>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</si>
  <si>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</si>
  <si>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</si>
  <si>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</si>
  <si>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</si>
  <si>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</si>
  <si>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</si>
  <si>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</si>
  <si>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</si>
  <si>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</si>
  <si>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</si>
  <si>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</si>
  <si>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</si>
  <si>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</si>
  <si>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</si>
  <si>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</si>
  <si>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</si>
  <si>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</si>
  <si>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</si>
  <si>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</si>
  <si>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</si>
  <si>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</si>
  <si>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</si>
  <si>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</si>
  <si>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</si>
  <si>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</si>
  <si>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</si>
  <si>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</si>
  <si>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</si>
  <si>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</si>
  <si>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</si>
  <si>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</si>
  <si>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</si>
  <si>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</si>
  <si>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</si>
  <si>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</si>
  <si>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</si>
  <si>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</si>
  <si>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</si>
  <si>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</si>
  <si>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</si>
  <si>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</si>
  <si>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</si>
  <si>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</si>
  <si>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</si>
  <si>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</si>
  <si>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</si>
  <si>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</si>
  <si>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</si>
  <si>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</si>
  <si>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</si>
  <si>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</si>
  <si>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</si>
  <si>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</si>
  <si>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</si>
  <si>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</si>
  <si>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</si>
  <si>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</si>
  <si>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</si>
  <si>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</si>
  <si>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</si>
  <si>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</si>
  <si>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</si>
  <si>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</si>
  <si>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</si>
  <si>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</si>
  <si>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</si>
  <si>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</si>
  <si>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</si>
  <si>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</si>
  <si>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</si>
  <si>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</si>
  <si>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</si>
  <si>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</si>
  <si>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</si>
  <si>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</si>
  <si>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</si>
  <si>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</si>
  <si>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</si>
  <si>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</si>
  <si>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</si>
  <si>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</si>
  <si>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</si>
  <si>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</si>
  <si>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</si>
  <si>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</si>
  <si>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</si>
  <si>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</si>
  <si>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</si>
  <si>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</si>
  <si>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</si>
  <si>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</si>
  <si>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</si>
  <si>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</si>
  <si>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</si>
  <si>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</si>
  <si>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</si>
  <si>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</si>
  <si>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</si>
  <si>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</si>
  <si>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</si>
  <si>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</si>
  <si>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</si>
  <si>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</si>
  <si>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</si>
  <si>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</si>
  <si>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</si>
  <si>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</si>
  <si>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</si>
  <si>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</si>
  <si>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</si>
  <si>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</si>
  <si>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</si>
  <si>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</si>
  <si>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</si>
  <si>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</si>
  <si>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</si>
  <si>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</si>
  <si>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</si>
  <si>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</si>
  <si>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</si>
  <si>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</si>
  <si>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</si>
  <si>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</si>
  <si>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</si>
  <si>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</si>
  <si>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</si>
  <si>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</si>
  <si>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</si>
  <si>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</si>
  <si>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</si>
  <si>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</si>
  <si>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</si>
  <si>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</si>
  <si>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</si>
  <si>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</si>
  <si>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</si>
  <si>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</si>
  <si>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</si>
  <si>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</si>
  <si>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</si>
  <si>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</si>
  <si>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</si>
  <si>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</si>
  <si>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</si>
  <si>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</si>
  <si>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</si>
  <si>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</si>
  <si>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</si>
  <si>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</si>
  <si>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</si>
  <si>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</si>
  <si>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</si>
  <si>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</si>
  <si>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</si>
  <si>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</si>
  <si>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</si>
  <si>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</si>
  <si>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</si>
  <si>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</si>
  <si>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</si>
  <si>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</si>
  <si>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</si>
  <si>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</si>
  <si>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</si>
  <si>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</si>
  <si>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</si>
  <si>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</si>
  <si>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</si>
  <si>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</si>
  <si>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</si>
  <si>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</si>
  <si>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</si>
  <si>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</si>
  <si>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</si>
  <si>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</si>
  <si>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</si>
  <si>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</si>
  <si>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</si>
  <si>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</si>
  <si>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</si>
  <si>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</si>
  <si>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</si>
  <si>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</si>
  <si>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</si>
  <si>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</si>
  <si>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</si>
  <si>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</si>
  <si>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</si>
  <si>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</si>
  <si>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</si>
  <si>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</si>
  <si>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</si>
  <si>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</si>
  <si>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</si>
  <si>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</si>
  <si>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</si>
  <si>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</si>
  <si>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</si>
  <si>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</si>
  <si>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</si>
  <si>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</si>
  <si>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</si>
  <si>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</si>
  <si>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</si>
  <si>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</si>
  <si>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</si>
  <si>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</si>
  <si>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</si>
  <si>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</si>
  <si>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</si>
  <si>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</si>
  <si>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</si>
  <si>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</si>
  <si>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</si>
  <si>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</si>
  <si>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</si>
  <si>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</si>
  <si>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</si>
  <si>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</si>
  <si>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</si>
  <si>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</si>
  <si>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</si>
  <si>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</si>
  <si>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</si>
  <si>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</si>
  <si>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</si>
  <si>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</si>
  <si>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</si>
  <si>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</si>
  <si>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</si>
  <si>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</si>
  <si>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</si>
  <si>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</si>
  <si>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</si>
  <si>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</si>
  <si>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</si>
  <si>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</si>
  <si>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</si>
  <si>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</si>
  <si>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</si>
  <si>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</si>
  <si>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</si>
  <si>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</si>
  <si>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</si>
  <si>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</si>
  <si>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</si>
  <si>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</si>
  <si>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</si>
  <si>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</si>
  <si>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</si>
  <si>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</si>
  <si>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</si>
  <si>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</si>
  <si>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</si>
  <si>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</si>
  <si>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</si>
  <si>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</si>
  <si>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</si>
  <si>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</si>
  <si>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</si>
  <si>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</si>
  <si>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</si>
  <si>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</si>
  <si>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</si>
  <si>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</si>
  <si>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</si>
  <si>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</si>
  <si>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</si>
  <si>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</si>
  <si>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</si>
  <si>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</si>
  <si>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</si>
  <si>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</si>
  <si>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</si>
  <si>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</si>
  <si>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</si>
  <si>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</si>
  <si>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</si>
  <si>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</si>
  <si>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</si>
  <si>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</si>
  <si>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</si>
  <si>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</si>
  <si>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</si>
  <si>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</si>
  <si>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</si>
  <si>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</si>
  <si>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</si>
  <si>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</si>
  <si>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</si>
  <si>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</si>
  <si>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</si>
  <si>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</si>
  <si>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</si>
  <si>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</si>
  <si>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</si>
  <si>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</si>
  <si>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</si>
  <si>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</si>
  <si>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</si>
  <si>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</si>
  <si>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</si>
  <si>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</si>
  <si>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</si>
  <si>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</si>
  <si>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</si>
  <si>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</si>
  <si>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</si>
  <si>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</si>
  <si>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</si>
  <si>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</si>
  <si>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</si>
  <si>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</si>
  <si>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</si>
  <si>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</si>
  <si>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</si>
  <si>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</si>
  <si>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</si>
  <si>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</si>
  <si>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</si>
  <si>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</si>
  <si>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</si>
  <si>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</si>
  <si>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</si>
  <si>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</si>
  <si>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</si>
  <si>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</si>
  <si>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</si>
  <si>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</si>
  <si>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</si>
  <si>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</si>
  <si>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</si>
  <si>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</si>
  <si>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</si>
  <si>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</si>
  <si>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</si>
  <si>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</si>
  <si>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</si>
  <si>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</si>
  <si>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</si>
  <si>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</si>
  <si>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</si>
  <si>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</si>
  <si>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</si>
  <si>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</si>
  <si>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</si>
  <si>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</si>
  <si>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</si>
  <si>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</si>
  <si>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</si>
  <si>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</si>
  <si>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</si>
  <si>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</si>
  <si>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</si>
  <si>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</si>
  <si>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</si>
  <si>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</si>
  <si>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</si>
  <si>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</si>
  <si>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</si>
  <si>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</si>
  <si>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</si>
  <si>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</si>
  <si>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</si>
  <si>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</si>
  <si>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</si>
  <si>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</si>
  <si>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</si>
  <si>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</si>
  <si>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</si>
  <si>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</si>
  <si>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</si>
  <si>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</si>
  <si>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</si>
  <si>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</si>
  <si>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</si>
  <si>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</si>
  <si>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</si>
  <si>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</si>
  <si>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</si>
  <si>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</si>
  <si>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</si>
  <si>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</si>
  <si>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</si>
  <si>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</si>
  <si>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</si>
  <si>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</si>
  <si>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</si>
  <si>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</si>
  <si>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</si>
  <si>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</si>
  <si>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</si>
  <si>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</si>
  <si>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</si>
  <si>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</si>
  <si>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</si>
  <si>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</si>
  <si>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</si>
  <si>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</si>
  <si>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</si>
  <si>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</si>
  <si>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</si>
  <si>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</si>
  <si>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</si>
  <si>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</si>
  <si>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</si>
  <si>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</si>
  <si>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</si>
  <si>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</si>
  <si>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</si>
  <si>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</si>
  <si>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</si>
  <si>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</si>
  <si>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</si>
  <si>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</si>
  <si>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</si>
  <si>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</si>
  <si>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</si>
  <si>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</si>
  <si>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</si>
  <si>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</si>
  <si>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</si>
  <si>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</si>
  <si>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</si>
  <si>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</si>
  <si>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</si>
  <si>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</si>
  <si>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</si>
  <si>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</si>
  <si>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</si>
  <si>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</si>
  <si>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</si>
  <si>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</si>
  <si>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</si>
  <si>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</si>
  <si>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</si>
  <si>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</si>
  <si>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</si>
  <si>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</si>
  <si>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</si>
  <si>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</si>
  <si>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</si>
  <si>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</si>
  <si>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</si>
  <si>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</si>
  <si>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</si>
  <si>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</si>
  <si>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</si>
  <si>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</si>
  <si>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</si>
  <si>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</si>
  <si>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</si>
  <si>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</si>
  <si>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</si>
  <si>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</si>
  <si>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</si>
  <si>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</si>
  <si>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</si>
  <si>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</si>
  <si>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</si>
  <si>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</si>
  <si>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</si>
  <si>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</si>
  <si>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</si>
  <si>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</si>
  <si>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</si>
  <si>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</si>
  <si>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</si>
  <si>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</si>
  <si>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</si>
  <si>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</si>
  <si>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</si>
  <si>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</si>
  <si>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</si>
  <si>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</si>
  <si>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</si>
  <si>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</si>
  <si>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</si>
  <si>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</si>
  <si>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</si>
  <si>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</si>
  <si>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</si>
  <si>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</si>
  <si>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</si>
  <si>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</si>
  <si>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</si>
  <si>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</si>
  <si>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</si>
  <si>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</si>
  <si>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</si>
  <si>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</si>
  <si>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</si>
  <si>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</si>
  <si>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</si>
  <si>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</si>
  <si>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</si>
  <si>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</si>
  <si>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</si>
  <si>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</si>
  <si>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</si>
  <si>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</si>
  <si>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</si>
  <si>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</si>
  <si>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</si>
  <si>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</si>
  <si>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</si>
  <si>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</si>
  <si>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</si>
  <si>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</si>
  <si>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</si>
  <si>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</si>
  <si>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</si>
  <si>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</si>
  <si>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</si>
  <si>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</si>
  <si>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</si>
  <si>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</si>
  <si>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</si>
  <si>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</si>
  <si>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</si>
  <si>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</si>
  <si>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</si>
  <si>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</si>
  <si>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</si>
  <si>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</si>
  <si>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</si>
  <si>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</si>
  <si>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</si>
  <si>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</si>
  <si>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</si>
  <si>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</si>
  <si>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</si>
  <si>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</si>
  <si>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</si>
  <si>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</si>
  <si>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</si>
  <si>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</si>
  <si>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</si>
  <si>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</si>
  <si>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</si>
  <si>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</si>
  <si>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</si>
  <si>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</si>
  <si>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</si>
  <si>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</si>
  <si>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</si>
  <si>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</si>
  <si>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</si>
  <si>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</si>
  <si>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</si>
  <si>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</si>
  <si>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</si>
  <si>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</si>
  <si>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</si>
  <si>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</si>
  <si>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</si>
  <si>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</si>
  <si>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</si>
  <si>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</si>
  <si>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</si>
  <si>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</si>
  <si>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</si>
  <si>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</si>
  <si>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</si>
  <si>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</si>
  <si>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</si>
  <si>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</si>
  <si>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</si>
  <si>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</si>
  <si>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</si>
  <si>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</si>
  <si>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</si>
  <si>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</si>
  <si>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</si>
  <si>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</si>
  <si>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</si>
  <si>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</si>
  <si>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</si>
  <si>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</si>
  <si>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</si>
  <si>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</si>
  <si>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</si>
  <si>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</si>
  <si>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</si>
  <si>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</si>
  <si>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</si>
  <si>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</si>
  <si>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</si>
  <si>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</si>
  <si>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</si>
  <si>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</si>
  <si>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</si>
  <si>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</si>
  <si>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</si>
  <si>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</si>
  <si>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</si>
  <si>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</si>
  <si>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</si>
  <si>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</si>
  <si>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</si>
  <si>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</si>
  <si>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</si>
  <si>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</si>
  <si>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</si>
  <si>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</si>
  <si>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</si>
  <si>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</si>
  <si>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</si>
  <si>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</si>
  <si>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</si>
  <si>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</si>
  <si>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</si>
  <si>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</si>
  <si>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</si>
  <si>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</si>
  <si>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</si>
  <si>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</si>
  <si>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</si>
  <si>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</si>
  <si>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</si>
  <si>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</si>
  <si>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</si>
  <si>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</si>
  <si>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</si>
  <si>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</si>
  <si>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</si>
  <si>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</si>
  <si>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</si>
  <si>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</si>
  <si>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</si>
  <si>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</si>
  <si>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</si>
  <si>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</si>
  <si>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</si>
  <si>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</si>
  <si>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</si>
  <si>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</si>
  <si>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</si>
  <si>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</si>
  <si>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</si>
  <si>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</si>
  <si>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</si>
  <si>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</si>
  <si>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</si>
  <si>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</si>
  <si>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</si>
  <si>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</si>
  <si>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</si>
  <si>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</si>
  <si>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</si>
  <si>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</si>
  <si>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</si>
  <si>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</si>
  <si>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</si>
  <si>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</si>
  <si>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</si>
  <si>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</si>
  <si>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</si>
  <si>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</si>
  <si>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</si>
  <si>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</si>
  <si>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</si>
  <si>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</si>
  <si>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</si>
  <si>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</si>
  <si>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</si>
  <si>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</si>
  <si>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</si>
  <si>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</si>
  <si>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</si>
  <si>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</si>
  <si>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</si>
  <si>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</si>
  <si>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</si>
  <si>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</si>
  <si>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</si>
  <si>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</si>
  <si>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</si>
  <si>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</si>
  <si>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</si>
  <si>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</si>
  <si>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</si>
  <si>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</si>
  <si>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</si>
  <si>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</si>
  <si>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</si>
  <si>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</si>
  <si>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</si>
  <si>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</si>
  <si>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</si>
  <si>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</si>
  <si>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</si>
  <si>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</si>
  <si>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</si>
  <si>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</si>
  <si>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</si>
  <si>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</si>
  <si>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</si>
  <si>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</si>
  <si>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</si>
  <si>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</si>
  <si>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</si>
  <si>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</si>
  <si>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</si>
  <si>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</si>
  <si>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</si>
  <si>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</si>
  <si>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</si>
  <si>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</si>
  <si>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</si>
  <si>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</si>
  <si>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</si>
  <si>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</si>
  <si>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</si>
  <si>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</si>
  <si>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</si>
  <si>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</si>
  <si>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</si>
  <si>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</si>
  <si>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</si>
  <si>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</si>
  <si>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</si>
  <si>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</si>
  <si>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</si>
  <si>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</si>
  <si>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</si>
  <si>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</si>
  <si>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</si>
  <si>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</si>
  <si>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</si>
  <si>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</si>
  <si>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</si>
  <si>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</si>
  <si>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</si>
  <si>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</si>
  <si>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</si>
  <si>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</si>
  <si>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</si>
  <si>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</si>
  <si>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</si>
  <si>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</si>
  <si>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</si>
  <si>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</si>
  <si>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</si>
  <si>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</si>
  <si>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</si>
  <si>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</si>
  <si>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</si>
  <si>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</si>
  <si>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</si>
  <si>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</si>
  <si>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</si>
  <si>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</si>
  <si>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</si>
  <si>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</si>
  <si>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</si>
  <si>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</si>
  <si>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</si>
  <si>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</si>
  <si>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</si>
  <si>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</si>
  <si>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</si>
  <si>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</si>
  <si>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</si>
  <si>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</si>
  <si>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</si>
  <si>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</si>
  <si>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</si>
  <si>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</si>
  <si>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</si>
  <si>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</si>
  <si>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</si>
  <si>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</si>
  <si>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</si>
  <si>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</si>
  <si>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</si>
  <si>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</si>
  <si>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</si>
  <si>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</si>
  <si>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</si>
  <si>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</si>
  <si>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</si>
  <si>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</si>
  <si>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</si>
  <si>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</si>
  <si>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</si>
  <si>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</si>
  <si>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</si>
  <si>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</si>
  <si>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</si>
  <si>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</si>
  <si>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</si>
  <si>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</si>
  <si>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</si>
  <si>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</si>
  <si>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</si>
  <si>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</si>
  <si>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</si>
  <si>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</si>
  <si>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</si>
  <si>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</si>
  <si>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</si>
  <si>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</si>
  <si>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</si>
  <si>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</si>
  <si>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</si>
  <si>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</si>
  <si>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</si>
  <si>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</si>
  <si>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</si>
  <si>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</si>
  <si>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</si>
  <si>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</si>
  <si>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</si>
  <si>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</si>
  <si>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</si>
  <si>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</si>
  <si>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</si>
  <si>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</si>
  <si>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</si>
  <si>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</si>
  <si>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</si>
  <si>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</si>
  <si>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</si>
  <si>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</si>
  <si>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</si>
  <si>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</si>
  <si>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</si>
  <si>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</si>
  <si>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</si>
  <si>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</si>
  <si>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</si>
  <si>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</si>
  <si>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</si>
  <si>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</si>
  <si>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</si>
  <si>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</si>
  <si>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</si>
  <si>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</si>
  <si>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</si>
  <si>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</si>
  <si>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</si>
  <si>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</si>
  <si>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</si>
  <si>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</si>
  <si>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</si>
  <si>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</si>
  <si>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</si>
  <si>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</si>
  <si>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</si>
  <si>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</si>
  <si>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</si>
  <si>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</si>
  <si>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</si>
  <si>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</si>
  <si>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</si>
  <si>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</si>
  <si>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</si>
  <si>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</si>
  <si>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</si>
  <si>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</si>
  <si>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</si>
  <si>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</si>
  <si>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</si>
  <si>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</si>
  <si>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</si>
  <si>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</si>
  <si>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</si>
  <si>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</si>
  <si>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</si>
  <si>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</si>
  <si>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</si>
  <si>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</si>
  <si>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</si>
  <si>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</si>
  <si>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</si>
  <si>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</si>
  <si>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</si>
  <si>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</si>
  <si>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</si>
  <si>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</si>
  <si>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</si>
  <si>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</si>
  <si>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</si>
  <si>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</si>
  <si>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</si>
  <si>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</si>
  <si>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</si>
  <si>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</si>
  <si>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</si>
  <si>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</si>
  <si>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</si>
  <si>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</si>
  <si>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</si>
  <si>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</si>
  <si>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</si>
  <si>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</si>
  <si>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</si>
  <si>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</si>
  <si>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</si>
  <si>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</si>
  <si>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</si>
  <si>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</si>
  <si>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</si>
  <si>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</si>
  <si>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</si>
  <si>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</si>
  <si>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</si>
  <si>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</si>
  <si>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</si>
  <si>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</si>
  <si>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</si>
  <si>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</si>
  <si>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</si>
  <si>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</si>
  <si>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</si>
  <si>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</si>
  <si>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</si>
  <si>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</si>
  <si>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</si>
  <si>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</si>
  <si>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</si>
  <si>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</si>
  <si>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</si>
  <si>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</si>
  <si>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</si>
  <si>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</si>
  <si>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</si>
  <si>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</si>
  <si>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</si>
  <si>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</si>
  <si>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</si>
  <si>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</si>
  <si>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</si>
  <si>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</si>
  <si>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</si>
  <si>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</si>
  <si>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</si>
  <si>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</si>
  <si>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</si>
  <si>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</si>
  <si>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</si>
  <si>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</si>
  <si>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</si>
  <si>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</si>
  <si>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</si>
  <si>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</si>
  <si>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</si>
  <si>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</si>
  <si>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</si>
  <si>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</si>
  <si>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</si>
  <si>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</si>
  <si>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</si>
  <si>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</si>
  <si>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</si>
  <si>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</si>
  <si>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</si>
  <si>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</si>
  <si>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</si>
  <si>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</si>
  <si>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</si>
  <si>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</si>
  <si>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</si>
  <si>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</si>
  <si>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</si>
  <si>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</si>
  <si>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</si>
  <si>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</si>
  <si>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</si>
  <si>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</si>
  <si>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</si>
  <si>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</si>
  <si>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</si>
  <si>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</si>
  <si>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</si>
  <si>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</si>
  <si>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</si>
  <si>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</si>
  <si>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</si>
  <si>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</si>
  <si>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</si>
  <si>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</si>
  <si>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</si>
  <si>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</si>
  <si>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</si>
  <si>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</si>
  <si>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</si>
  <si>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</si>
  <si>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</si>
  <si>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</si>
  <si>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</si>
  <si>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</si>
  <si>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</si>
  <si>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</si>
  <si>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</si>
  <si>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</si>
  <si>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</si>
  <si>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</si>
  <si>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</si>
  <si>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</si>
  <si>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</si>
  <si>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</si>
  <si>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</si>
  <si>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</si>
  <si>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</si>
  <si>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</si>
  <si>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</si>
  <si>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</si>
  <si>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</si>
  <si>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</si>
  <si>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</si>
  <si>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</si>
  <si>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</si>
  <si>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</si>
  <si>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</si>
  <si>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</si>
  <si>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</si>
  <si>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</si>
  <si>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</si>
  <si>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</si>
  <si>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</si>
  <si>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</si>
  <si>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</si>
  <si>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</si>
  <si>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</si>
  <si>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</si>
  <si>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</si>
  <si>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</si>
  <si>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</si>
  <si>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</si>
  <si>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</si>
  <si>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</si>
  <si>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</si>
  <si>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</si>
  <si>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</si>
  <si>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</si>
  <si>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</si>
  <si>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</si>
  <si>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</si>
  <si>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</si>
  <si>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</si>
  <si>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</si>
  <si>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</si>
  <si>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</si>
  <si>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</si>
  <si>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</si>
  <si>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</si>
  <si>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</si>
  <si>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</si>
  <si>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</si>
  <si>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</si>
  <si>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</si>
  <si>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</si>
  <si>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</si>
  <si>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</si>
  <si>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</si>
  <si>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</si>
  <si>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</si>
  <si>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</si>
  <si>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</si>
  <si>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</si>
  <si>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</si>
  <si>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</si>
  <si>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</si>
  <si>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</si>
  <si>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</si>
  <si>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</si>
  <si>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</si>
  <si>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</si>
  <si>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</si>
  <si>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</si>
  <si>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</si>
  <si>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</si>
  <si>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</si>
  <si>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</si>
  <si>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</si>
  <si>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</si>
  <si>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</si>
  <si>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</si>
  <si>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</si>
  <si>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</si>
  <si>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</si>
  <si>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</si>
  <si>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</si>
  <si>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</si>
  <si>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</si>
  <si>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</si>
  <si>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</si>
  <si>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</si>
  <si>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</si>
  <si>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</si>
  <si>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</si>
  <si>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</si>
  <si>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</si>
  <si>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</si>
  <si>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</si>
  <si>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</si>
  <si>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</si>
  <si>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</si>
  <si>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</si>
  <si>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</si>
  <si>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</si>
  <si>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</si>
  <si>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</si>
  <si>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</si>
  <si>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</si>
  <si>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</si>
  <si>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</si>
  <si>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</si>
  <si>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</si>
  <si>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</si>
  <si>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</si>
  <si>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</si>
  <si>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</si>
  <si>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</si>
  <si>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</si>
  <si>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</si>
  <si>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</si>
  <si>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</si>
  <si>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</si>
  <si>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</si>
  <si>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</si>
  <si>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</si>
  <si>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</si>
  <si>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</si>
  <si>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</si>
  <si>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</si>
  <si>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</si>
  <si>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</si>
  <si>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</si>
  <si>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</si>
  <si>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</si>
  <si>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</si>
  <si>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</si>
  <si>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</si>
  <si>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</si>
  <si>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</si>
  <si>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</si>
  <si>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</si>
  <si>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</si>
  <si>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</si>
  <si>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</si>
  <si>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</si>
  <si>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</si>
  <si>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</si>
  <si>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</si>
  <si>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</si>
  <si>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</si>
  <si>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</si>
  <si>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</si>
  <si>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</si>
  <si>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</si>
  <si>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</si>
  <si>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</si>
  <si>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</si>
  <si>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</si>
  <si>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</si>
  <si>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</si>
  <si>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</si>
  <si>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</si>
  <si>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</si>
  <si>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</si>
  <si>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</si>
  <si>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</si>
  <si>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</si>
  <si>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</si>
  <si>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</si>
  <si>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</si>
  <si>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</si>
  <si>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</si>
  <si>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</si>
  <si>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</si>
  <si>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</si>
  <si>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</si>
  <si>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</si>
  <si>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</si>
  <si>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</si>
  <si>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</si>
  <si>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</si>
  <si>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</si>
  <si>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</si>
  <si>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</si>
  <si>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</si>
  <si>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</si>
  <si>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</si>
  <si>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</si>
  <si>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</si>
  <si>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</si>
  <si>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</si>
  <si>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</si>
  <si>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</si>
  <si>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</si>
  <si>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</si>
  <si>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</si>
  <si>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</si>
  <si>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</si>
  <si>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</si>
  <si>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</si>
  <si>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</si>
  <si>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</si>
  <si>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</si>
  <si>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</si>
  <si>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</si>
  <si>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</si>
  <si>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</si>
  <si>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</si>
  <si>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</si>
  <si>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</si>
  <si>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</si>
  <si>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</si>
  <si>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</si>
  <si>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</si>
  <si>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</si>
  <si>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</si>
  <si>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</si>
  <si>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</si>
  <si>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</si>
  <si>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</si>
  <si>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</si>
  <si>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</si>
  <si>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</si>
  <si>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</si>
  <si>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</si>
  <si>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</si>
  <si>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</si>
  <si>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</si>
  <si>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</si>
  <si>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</si>
  <si>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</si>
  <si>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</si>
  <si>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</si>
  <si>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</si>
  <si>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</si>
  <si>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</si>
  <si>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</si>
  <si>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</si>
  <si>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</si>
  <si>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</si>
  <si>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</si>
  <si>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</si>
  <si>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</si>
  <si>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</si>
  <si>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</si>
  <si>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</si>
  <si>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</si>
  <si>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</si>
  <si>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</si>
  <si>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</si>
  <si>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</si>
  <si>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</si>
  <si>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</si>
  <si>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</si>
  <si>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</si>
  <si>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</si>
  <si>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</si>
  <si>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</si>
  <si>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</si>
  <si>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</si>
  <si>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</si>
  <si>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</si>
  <si>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</si>
  <si>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</si>
  <si>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</si>
  <si>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</si>
  <si>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</si>
  <si>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</si>
  <si>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</si>
  <si>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</si>
  <si>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</si>
  <si>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</si>
  <si>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</si>
  <si>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</si>
  <si>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</si>
  <si>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</si>
  <si>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</si>
  <si>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</si>
  <si>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</si>
  <si>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</si>
  <si>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</si>
  <si>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</si>
  <si>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</si>
  <si>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</si>
  <si>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</si>
  <si>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</si>
  <si>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</si>
  <si>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</si>
  <si>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</si>
  <si>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</si>
  <si>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</si>
  <si>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</si>
  <si>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</si>
  <si>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</si>
  <si>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</si>
  <si>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</si>
  <si>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</si>
  <si>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</si>
  <si>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</si>
  <si>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</si>
  <si>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</si>
  <si>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</si>
  <si>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</si>
  <si>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</si>
  <si>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</si>
  <si>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</si>
  <si>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</si>
  <si>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</si>
  <si>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</si>
  <si>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</si>
  <si>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</si>
  <si>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</si>
  <si>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</si>
  <si>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</si>
  <si>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</si>
  <si>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</si>
  <si>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</si>
  <si>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</si>
  <si>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</si>
  <si>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</si>
  <si>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</si>
  <si>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</si>
  <si>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</si>
  <si>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</si>
  <si>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</si>
  <si>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</si>
  <si>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</si>
  <si>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</si>
  <si>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</si>
  <si>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</si>
  <si>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</si>
  <si>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</si>
  <si>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</si>
  <si>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</si>
  <si>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</si>
  <si>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</si>
  <si>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</si>
  <si>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</si>
  <si>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</si>
  <si>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</si>
  <si>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</si>
  <si>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</si>
  <si>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</si>
  <si>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</si>
  <si>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</si>
  <si>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</si>
  <si>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</si>
  <si>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</si>
  <si>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</si>
  <si>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</si>
  <si>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</si>
  <si>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</si>
  <si>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</si>
  <si>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</si>
  <si>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</si>
  <si>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</si>
  <si>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</si>
  <si>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</si>
  <si>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</si>
  <si>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</si>
  <si>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</si>
  <si>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</si>
  <si>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</si>
  <si>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</si>
  <si>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</si>
  <si>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</si>
  <si>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</si>
  <si>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</si>
  <si>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</si>
  <si>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</si>
  <si>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</si>
  <si>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</si>
  <si>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</si>
  <si>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</si>
  <si>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</si>
  <si>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</si>
  <si>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</si>
  <si>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</si>
  <si>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</si>
  <si>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</si>
  <si>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</si>
  <si>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</si>
  <si>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</si>
  <si>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</si>
  <si>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</si>
  <si>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</si>
  <si>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</si>
  <si>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</si>
  <si>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</si>
  <si>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</si>
  <si>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</si>
  <si>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</si>
  <si>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</si>
  <si>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</si>
  <si>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</si>
  <si>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</si>
  <si>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</si>
  <si>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</si>
  <si>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</si>
  <si>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</si>
  <si>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</si>
  <si>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</si>
  <si>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</si>
  <si>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</si>
  <si>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</si>
  <si>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</si>
  <si>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</si>
  <si>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</si>
  <si>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</si>
  <si>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</si>
  <si>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</si>
  <si>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</si>
  <si>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</si>
  <si>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</si>
  <si>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</si>
  <si>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</si>
  <si>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</si>
  <si>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</si>
  <si>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</si>
  <si>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</si>
  <si>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</si>
  <si>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</si>
  <si>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</si>
  <si>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</si>
  <si>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</si>
  <si>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</si>
  <si>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</si>
  <si>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</si>
  <si>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</si>
  <si>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</si>
  <si>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</si>
  <si>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</si>
  <si>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</si>
  <si>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</si>
  <si>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</si>
  <si>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</si>
  <si>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</si>
  <si>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</si>
  <si>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</si>
  <si>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</si>
  <si>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</si>
  <si>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</si>
  <si>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</si>
  <si>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</si>
  <si>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</si>
  <si>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</si>
  <si>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</si>
  <si>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</si>
  <si>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</si>
  <si>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</si>
  <si>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</si>
  <si>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</si>
  <si>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</si>
  <si>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</si>
  <si>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</si>
  <si>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</si>
  <si>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</si>
  <si>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</si>
  <si>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</si>
  <si>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</si>
  <si>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</si>
  <si>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</si>
  <si>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</si>
  <si>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</si>
  <si>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</si>
  <si>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</si>
  <si>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</si>
  <si>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</si>
  <si>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</si>
  <si>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</si>
  <si>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</si>
  <si>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</si>
  <si>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</si>
  <si>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</si>
  <si>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</si>
  <si>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</si>
  <si>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</si>
  <si>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</si>
  <si>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</si>
  <si>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</si>
  <si>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</si>
  <si>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</si>
  <si>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</si>
  <si>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</si>
  <si>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</si>
  <si>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</si>
  <si>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</si>
  <si>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</si>
  <si>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</si>
  <si>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</si>
  <si>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</si>
  <si>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</si>
  <si>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</si>
  <si>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</si>
  <si>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</si>
  <si>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</si>
  <si>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</si>
  <si>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</si>
  <si>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</si>
  <si>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</si>
  <si>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</si>
  <si>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</si>
  <si>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</si>
  <si>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</si>
  <si>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</si>
  <si>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</si>
  <si>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</si>
  <si>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</si>
  <si>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</si>
  <si>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</si>
  <si>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</si>
  <si>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</si>
  <si>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</si>
  <si>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</si>
  <si>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</si>
  <si>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</si>
  <si>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</si>
  <si>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</si>
  <si>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</si>
  <si>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</si>
  <si>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</si>
  <si>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</si>
  <si>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</si>
  <si>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</si>
  <si>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</si>
  <si>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</si>
  <si>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</si>
  <si>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</si>
  <si>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</si>
  <si>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</si>
  <si>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</si>
  <si>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</si>
  <si>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</si>
  <si>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</si>
  <si>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</si>
  <si>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</si>
  <si>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</si>
  <si>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</si>
  <si>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</si>
  <si>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</si>
  <si>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</si>
  <si>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</si>
  <si>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</si>
  <si>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</si>
  <si>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</si>
  <si>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</si>
  <si>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</si>
  <si>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</si>
  <si>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</si>
  <si>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</si>
  <si>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</si>
  <si>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</si>
  <si>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</si>
  <si>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</si>
  <si>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</si>
  <si>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</si>
  <si>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</si>
  <si>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</si>
  <si>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</si>
  <si>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</si>
  <si>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</si>
  <si>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</si>
  <si>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</si>
  <si>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</si>
  <si>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</si>
  <si>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</si>
  <si>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</si>
  <si>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</si>
  <si>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</si>
  <si>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</si>
  <si>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</si>
  <si>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</si>
  <si>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</si>
  <si>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</si>
  <si>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</si>
  <si>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</si>
  <si>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</si>
  <si>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</si>
  <si>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</si>
  <si>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</si>
  <si>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</si>
  <si>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</si>
  <si>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</si>
  <si>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</si>
  <si>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</si>
  <si>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</si>
  <si>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</si>
  <si>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</si>
  <si>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</si>
  <si>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</si>
  <si>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</si>
  <si>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</si>
  <si>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</si>
  <si>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</si>
  <si>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</si>
  <si>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</si>
  <si>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</si>
  <si>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</si>
  <si>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</si>
  <si>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</si>
  <si>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</si>
  <si>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</si>
  <si>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</si>
  <si>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</si>
  <si>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</si>
  <si>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</si>
  <si>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</si>
  <si>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</si>
  <si>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</si>
  <si>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</si>
  <si>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</si>
  <si>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</si>
  <si>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</si>
  <si>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</si>
  <si>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</si>
  <si>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</si>
  <si>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</si>
  <si>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</si>
  <si>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</si>
  <si>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</si>
  <si>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</si>
  <si>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</si>
  <si>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</si>
  <si>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</si>
  <si>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</si>
  <si>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</si>
  <si>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</si>
  <si>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</si>
  <si>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</si>
  <si>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</si>
  <si>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</si>
  <si>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</si>
  <si>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</si>
  <si>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</si>
  <si>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</si>
  <si>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</si>
  <si>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</si>
  <si>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</si>
  <si>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</si>
  <si>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</si>
  <si>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</si>
  <si>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</si>
  <si>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</si>
  <si>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</si>
  <si>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</si>
  <si>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</si>
  <si>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</si>
  <si>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</si>
  <si>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</si>
  <si>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</si>
  <si>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</si>
  <si>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</si>
  <si>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</si>
  <si>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</si>
  <si>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</si>
  <si>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</si>
  <si>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</si>
  <si>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</si>
  <si>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</si>
  <si>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</si>
  <si>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</si>
  <si>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</si>
  <si>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</si>
  <si>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</si>
  <si>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</si>
  <si>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</si>
  <si>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</si>
  <si>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</si>
  <si>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</si>
  <si>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</si>
  <si>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</si>
  <si>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</si>
  <si>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</si>
  <si>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</si>
  <si>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</si>
  <si>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</si>
  <si>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</si>
  <si>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</si>
  <si>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</si>
  <si>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</si>
  <si>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</si>
  <si>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</si>
  <si>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</si>
  <si>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</si>
  <si>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</si>
  <si>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</si>
  <si>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</si>
  <si>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</si>
  <si>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</si>
  <si>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</si>
  <si>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</si>
  <si>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</si>
  <si>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</si>
  <si>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</si>
  <si>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</si>
  <si>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</si>
  <si>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</si>
  <si>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</si>
  <si>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</si>
  <si>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</si>
  <si>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</si>
  <si>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</si>
  <si>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</si>
  <si>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</si>
  <si>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</si>
  <si>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</si>
  <si>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</si>
  <si>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</si>
  <si>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</si>
  <si>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</si>
  <si>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</si>
  <si>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</si>
  <si>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</si>
  <si>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</si>
  <si>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</si>
  <si>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</si>
  <si>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</si>
  <si>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</si>
  <si>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</si>
  <si>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</si>
  <si>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</si>
  <si>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</si>
  <si>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</si>
  <si>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</si>
  <si>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</si>
  <si>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</si>
  <si>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</si>
  <si>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</si>
  <si>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</si>
  <si>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</si>
  <si>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</si>
  <si>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</si>
  <si>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</si>
  <si>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</si>
  <si>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</si>
  <si>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</si>
  <si>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</si>
  <si>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</si>
  <si>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</si>
  <si>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</si>
  <si>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</si>
  <si>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</si>
  <si>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</si>
  <si>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</si>
  <si>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</si>
  <si>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</si>
  <si>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</si>
  <si>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</si>
  <si>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</si>
  <si>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</si>
  <si>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</si>
  <si>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</si>
  <si>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</si>
  <si>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</si>
  <si>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</si>
  <si>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</si>
  <si>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</si>
  <si>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</si>
  <si>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</si>
  <si>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</si>
  <si>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</si>
  <si>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</si>
  <si>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</si>
  <si>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</si>
  <si>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</si>
  <si>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</si>
  <si>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</si>
  <si>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</si>
  <si>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</si>
  <si>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</si>
  <si>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</si>
  <si>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</si>
  <si>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</si>
  <si>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</si>
  <si>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</si>
  <si>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</si>
  <si>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</si>
  <si>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</si>
  <si>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</si>
  <si>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</si>
  <si>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</si>
  <si>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</si>
  <si>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</si>
  <si>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</si>
  <si>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</si>
  <si>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</si>
  <si>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</si>
  <si>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</si>
  <si>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</si>
  <si>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</si>
  <si>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</si>
  <si>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</si>
  <si>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</si>
  <si>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</si>
  <si>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</si>
  <si>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</si>
  <si>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</si>
  <si>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</si>
  <si>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</si>
  <si>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</si>
  <si>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</si>
  <si>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</si>
  <si>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</si>
  <si>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</si>
  <si>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</si>
  <si>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</si>
  <si>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</si>
  <si>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</si>
  <si>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</si>
  <si>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</si>
  <si>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</si>
  <si>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</si>
  <si>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</si>
  <si>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</si>
  <si>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</si>
  <si>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</si>
  <si>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</si>
  <si>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</si>
  <si>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</si>
  <si>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</si>
  <si>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</si>
  <si>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</si>
  <si>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</si>
  <si>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</si>
  <si>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</si>
  <si>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</si>
  <si>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</si>
  <si>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</si>
  <si>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</si>
  <si>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</si>
  <si>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</si>
  <si>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</si>
  <si>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</si>
  <si>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</si>
  <si>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</si>
  <si>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</si>
  <si>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</si>
  <si>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</si>
  <si>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</si>
  <si>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</si>
  <si>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</si>
  <si>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</si>
  <si>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</si>
  <si>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</si>
  <si>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</si>
  <si>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</si>
  <si>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</si>
  <si>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</si>
  <si>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</si>
  <si>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</si>
  <si>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</si>
  <si>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</si>
  <si>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</si>
  <si>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</si>
  <si>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</si>
  <si>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</si>
  <si>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</si>
  <si>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</si>
  <si>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</si>
  <si>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</si>
  <si>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</si>
  <si>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</si>
  <si>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</si>
  <si>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</si>
  <si>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</si>
  <si>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</si>
  <si>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</si>
  <si>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</si>
  <si>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</si>
  <si>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</si>
  <si>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</si>
  <si>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</si>
  <si>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</si>
  <si>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</si>
  <si>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</si>
  <si>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</si>
  <si>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</si>
  <si>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</si>
  <si>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</si>
  <si>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</si>
  <si>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</si>
  <si>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</si>
  <si>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</si>
  <si>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</si>
  <si>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</si>
  <si>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</si>
  <si>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</si>
  <si>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</si>
  <si>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</si>
  <si>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</si>
  <si>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</si>
  <si>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</si>
  <si>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</si>
  <si>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</si>
  <si>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</si>
  <si>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</si>
  <si>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</si>
  <si>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</si>
  <si>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</si>
  <si>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</si>
  <si>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</si>
  <si>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</si>
  <si>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</si>
  <si>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</si>
  <si>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</si>
  <si>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</si>
  <si>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</si>
  <si>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</si>
  <si>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</si>
  <si>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</si>
  <si>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</si>
  <si>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</si>
  <si>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</si>
  <si>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</si>
  <si>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</si>
  <si>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</si>
  <si>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</si>
  <si>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</si>
  <si>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</si>
  <si>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</si>
  <si>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</si>
  <si>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</si>
  <si>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</si>
  <si>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</si>
  <si>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</si>
  <si>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</si>
  <si>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</si>
  <si>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</si>
  <si>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</si>
  <si>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</si>
  <si>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</si>
  <si>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</si>
  <si>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</si>
  <si>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</si>
  <si>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</si>
  <si>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</si>
  <si>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</si>
  <si>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</si>
  <si>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</si>
  <si>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</si>
  <si>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</si>
  <si>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</si>
  <si>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</si>
  <si>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</si>
  <si>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</si>
  <si>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</si>
  <si>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</si>
  <si>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</si>
  <si>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</si>
  <si>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</si>
  <si>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</si>
  <si>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</si>
  <si>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</si>
  <si>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</si>
  <si>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</si>
  <si>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</si>
  <si>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</si>
  <si>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</si>
  <si>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</si>
  <si>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</si>
  <si>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</si>
  <si>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</si>
  <si>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</si>
  <si>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</si>
  <si>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</si>
  <si>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</si>
  <si>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</si>
  <si>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</si>
  <si>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</si>
  <si>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</si>
  <si>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</si>
  <si>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</si>
  <si>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</si>
  <si>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</si>
  <si>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</si>
  <si>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</si>
  <si>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</si>
  <si>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</si>
  <si>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</si>
  <si>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</si>
  <si>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</si>
  <si>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</si>
  <si>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</si>
  <si>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</si>
  <si>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</si>
  <si>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</si>
  <si>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</si>
  <si>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</si>
  <si>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</si>
  <si>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</si>
  <si>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</si>
  <si>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</si>
  <si>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</si>
  <si>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</si>
  <si>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</si>
  <si>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</si>
  <si>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</si>
  <si>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</si>
  <si>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</si>
  <si>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</si>
  <si>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</si>
  <si>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</si>
  <si>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</si>
  <si>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</si>
  <si>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</si>
  <si>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</si>
  <si>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</si>
  <si>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</si>
  <si>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</si>
  <si>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</si>
  <si>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</si>
  <si>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</si>
  <si>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</si>
  <si>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</si>
  <si>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</si>
  <si>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</si>
  <si>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</si>
  <si>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</si>
  <si>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</si>
  <si>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</si>
  <si>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</si>
  <si>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</si>
  <si>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</si>
  <si>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</si>
  <si>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</si>
  <si>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</si>
  <si>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</si>
  <si>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</si>
  <si>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</si>
  <si>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</si>
  <si>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</si>
  <si>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</si>
  <si>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</si>
  <si>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</si>
  <si>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</si>
  <si>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</si>
  <si>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</si>
  <si>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</si>
  <si>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</si>
  <si>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</si>
  <si>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</si>
  <si>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</si>
  <si>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</si>
  <si>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</si>
  <si>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</si>
  <si>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</si>
  <si>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</si>
  <si>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</si>
  <si>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</si>
  <si>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</si>
  <si>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</si>
  <si>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</si>
  <si>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</si>
  <si>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</si>
  <si>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</si>
  <si>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</si>
  <si>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</si>
  <si>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</si>
  <si>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</si>
  <si>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</si>
  <si>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</si>
  <si>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</si>
  <si>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</si>
  <si>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</si>
  <si>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</si>
  <si>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</si>
  <si>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</si>
  <si>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</si>
  <si>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</si>
  <si>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</si>
  <si>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</si>
  <si>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</si>
  <si>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</si>
  <si>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</si>
  <si>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</si>
  <si>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</si>
  <si>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</si>
  <si>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</si>
  <si>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</si>
  <si>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</si>
  <si>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</si>
  <si>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</si>
  <si>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</si>
  <si>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</si>
  <si>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</si>
  <si>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</si>
  <si>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</si>
  <si>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</si>
  <si>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</si>
  <si>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</si>
  <si>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</si>
  <si>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</si>
  <si>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</si>
  <si>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</si>
  <si>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</si>
  <si>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</si>
  <si>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</si>
  <si>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</si>
  <si>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</si>
  <si>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</si>
  <si>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</si>
  <si>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</si>
  <si>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</si>
  <si>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</si>
  <si>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</si>
  <si>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</si>
  <si>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</si>
  <si>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</si>
  <si>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</si>
  <si>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</si>
  <si>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</si>
  <si>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</si>
  <si>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</si>
  <si>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</si>
  <si>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</si>
  <si>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</si>
  <si>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</si>
  <si>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</si>
  <si>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</si>
  <si>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</si>
  <si>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</si>
  <si>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</si>
  <si>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</si>
  <si>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</si>
  <si>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</si>
  <si>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</si>
  <si>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</si>
  <si>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</si>
  <si>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</si>
  <si>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</si>
  <si>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</si>
  <si>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</si>
  <si>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</si>
  <si>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</si>
  <si>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</si>
  <si>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</si>
  <si>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</si>
  <si>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</si>
  <si>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</si>
  <si>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</si>
  <si>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</si>
  <si>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</si>
  <si>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</si>
  <si>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</si>
  <si>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</si>
  <si>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</si>
  <si>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</si>
  <si>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</si>
  <si>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</si>
  <si>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</si>
  <si>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</si>
  <si>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</si>
  <si>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</si>
  <si>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</si>
  <si>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</si>
  <si>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</si>
  <si>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</si>
  <si>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</si>
  <si>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</si>
  <si>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</si>
  <si>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</si>
  <si>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</si>
  <si>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</si>
  <si>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</si>
  <si>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</si>
  <si>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</si>
  <si>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</si>
  <si>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</si>
  <si>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</si>
  <si>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</si>
  <si>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</si>
  <si>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</si>
  <si>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</si>
  <si>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</si>
  <si>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</si>
  <si>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</si>
  <si>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</si>
  <si>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</si>
  <si>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</si>
  <si>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</si>
  <si>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</si>
  <si>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</si>
  <si>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</si>
  <si>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</si>
  <si>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</si>
  <si>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</si>
  <si>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</si>
  <si>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</si>
  <si>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</si>
  <si>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</si>
  <si>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</si>
  <si>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</si>
  <si>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</si>
  <si>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</si>
  <si>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</si>
  <si>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</si>
  <si>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</si>
  <si>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</si>
  <si>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</si>
  <si>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</si>
  <si>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</si>
  <si>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</si>
  <si>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</si>
  <si>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</si>
  <si>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</si>
  <si>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</si>
  <si>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</si>
  <si>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</si>
  <si>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</si>
  <si>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</si>
  <si>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</si>
  <si>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</si>
  <si>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</si>
  <si>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</si>
  <si>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</si>
  <si>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</si>
  <si>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</si>
  <si>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</si>
  <si>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</si>
  <si>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</si>
  <si>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</si>
  <si>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</si>
  <si>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</si>
  <si>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</si>
  <si>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</si>
  <si>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</si>
  <si>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</si>
  <si>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</si>
  <si>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</si>
  <si>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</si>
  <si>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</si>
  <si>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</si>
  <si>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</si>
  <si>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</si>
  <si>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</si>
  <si>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</si>
  <si>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</si>
  <si>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</si>
  <si>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</si>
  <si>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</si>
  <si>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</si>
  <si>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</si>
  <si>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</si>
  <si>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</si>
  <si>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</si>
  <si>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</si>
  <si>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</si>
  <si>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</si>
  <si>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</si>
  <si>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</si>
  <si>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</si>
  <si>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</si>
  <si>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</si>
  <si>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</si>
  <si>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</si>
  <si>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</si>
  <si>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</si>
  <si>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</si>
  <si>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</si>
  <si>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</si>
  <si>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</si>
  <si>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</si>
  <si>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</si>
  <si>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</si>
  <si>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</si>
  <si>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</si>
  <si>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</si>
  <si>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</si>
  <si>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</si>
  <si>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</si>
  <si>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</si>
  <si>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</si>
  <si>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</si>
  <si>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</si>
  <si>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</si>
  <si>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</si>
  <si>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</si>
  <si>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</si>
  <si>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</si>
  <si>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</si>
  <si>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</si>
  <si>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</si>
  <si>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</si>
  <si>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</si>
  <si>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</si>
  <si>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</si>
  <si>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</si>
  <si>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</si>
  <si>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</si>
  <si>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</si>
  <si>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</si>
  <si>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</si>
  <si>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</si>
  <si>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</si>
  <si>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</si>
  <si>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</si>
  <si>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</si>
  <si>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</si>
  <si>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</si>
  <si>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</si>
  <si>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</si>
  <si>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</si>
  <si>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</si>
  <si>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</si>
  <si>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</si>
  <si>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</si>
  <si>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</si>
  <si>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</si>
  <si>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</si>
  <si>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</si>
  <si>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</si>
  <si>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</si>
  <si>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</si>
  <si>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</si>
  <si>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</si>
  <si>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</si>
  <si>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</si>
  <si>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</si>
  <si>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</si>
  <si>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</si>
  <si>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</si>
  <si>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</si>
  <si>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</si>
  <si>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</si>
  <si>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</si>
  <si>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</si>
  <si>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</si>
  <si>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</si>
  <si>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</si>
  <si>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</si>
  <si>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</si>
  <si>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</si>
  <si>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</si>
  <si>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</si>
  <si>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</si>
  <si>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</si>
  <si>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</si>
  <si>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</si>
  <si>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</si>
  <si>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</si>
  <si>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</si>
  <si>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</si>
  <si>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</si>
  <si>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</si>
  <si>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</si>
  <si>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</si>
  <si>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</si>
  <si>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</si>
  <si>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</si>
  <si>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</si>
  <si>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</si>
  <si>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</si>
  <si>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</si>
  <si>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</si>
  <si>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</si>
  <si>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</si>
  <si>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</si>
  <si>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</si>
  <si>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</si>
  <si>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</si>
  <si>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</si>
  <si>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</si>
  <si>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</si>
  <si>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</si>
  <si>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</si>
  <si>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</si>
  <si>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</si>
  <si>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</si>
  <si>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</si>
  <si>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</si>
  <si>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</si>
  <si>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</si>
  <si>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</si>
  <si>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</si>
  <si>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</si>
  <si>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</si>
  <si>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</si>
  <si>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</si>
  <si>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</si>
  <si>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</si>
  <si>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</si>
  <si>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</si>
  <si>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</si>
  <si>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</si>
  <si>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</si>
  <si>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</si>
  <si>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</si>
  <si>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</si>
  <si>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</si>
  <si>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</si>
  <si>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</si>
  <si>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</si>
  <si>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</si>
  <si>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</si>
  <si>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</si>
  <si>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</si>
  <si>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</si>
  <si>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</si>
  <si>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</si>
  <si>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</si>
  <si>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</si>
  <si>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</si>
  <si>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</si>
  <si>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</si>
  <si>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</si>
  <si>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</si>
  <si>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</si>
  <si>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</si>
  <si>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</si>
  <si>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</si>
  <si>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</si>
  <si>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</si>
  <si>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</si>
  <si>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</si>
  <si>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</si>
  <si>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</si>
  <si>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</si>
  <si>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</si>
  <si>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</si>
  <si>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</si>
  <si>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</si>
  <si>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</si>
  <si>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</si>
  <si>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</si>
  <si>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</si>
  <si>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</si>
  <si>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</si>
  <si>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</si>
  <si>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</si>
  <si>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</si>
  <si>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</si>
  <si>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</si>
  <si>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</si>
  <si>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</si>
  <si>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</si>
  <si>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</si>
  <si>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</si>
  <si>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</si>
  <si>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</si>
  <si>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</si>
  <si>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</si>
  <si>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</si>
  <si>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</si>
  <si>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</si>
  <si>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</si>
  <si>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</si>
  <si>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</si>
  <si>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</si>
  <si>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</si>
  <si>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</si>
  <si>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</si>
  <si>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</si>
  <si>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</si>
  <si>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</si>
  <si>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</si>
  <si>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</si>
  <si>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</si>
  <si>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</si>
  <si>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</si>
  <si>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</si>
  <si>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</si>
  <si>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</si>
  <si>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</si>
  <si>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</si>
  <si>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</si>
  <si>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</si>
  <si>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</si>
  <si>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</si>
  <si>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</si>
  <si>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</si>
  <si>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</si>
  <si>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</si>
  <si>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</si>
  <si>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</si>
  <si>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</si>
  <si>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</si>
  <si>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</si>
  <si>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</si>
  <si>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</si>
  <si>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</si>
  <si>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</si>
  <si>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</si>
  <si>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</si>
  <si>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</si>
  <si>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</si>
  <si>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</si>
  <si>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</si>
  <si>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</si>
  <si>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</si>
  <si>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</si>
  <si>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</si>
  <si>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</si>
  <si>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</si>
  <si>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</si>
  <si>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</si>
  <si>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</si>
  <si>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</si>
  <si>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</si>
  <si>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</si>
  <si>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</si>
  <si>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</si>
  <si>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</si>
  <si>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</si>
  <si>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</si>
  <si>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</si>
  <si>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</si>
  <si>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</si>
  <si>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</si>
  <si>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</si>
  <si>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</si>
  <si>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</si>
  <si>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</si>
  <si>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</si>
  <si>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</si>
  <si>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</si>
  <si>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</si>
  <si>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</si>
  <si>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</si>
  <si>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</si>
  <si>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</si>
  <si>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</si>
  <si>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</si>
  <si>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</si>
  <si>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</si>
  <si>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</si>
  <si>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</si>
  <si>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</si>
  <si>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</si>
  <si>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</si>
  <si>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</si>
  <si>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</si>
  <si>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</si>
  <si>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</si>
  <si>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</si>
  <si>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</si>
  <si>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</si>
  <si>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</si>
  <si>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</si>
  <si>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</si>
  <si>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</si>
  <si>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</si>
  <si>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</si>
  <si>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</si>
  <si>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</si>
  <si>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</si>
  <si>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</si>
  <si>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</si>
  <si>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</si>
  <si>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</si>
  <si>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</si>
  <si>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</si>
  <si>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</si>
  <si>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</si>
  <si>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</si>
  <si>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</si>
  <si>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</si>
  <si>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</si>
  <si>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</si>
  <si>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</si>
  <si>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</si>
  <si>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</si>
  <si>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</si>
  <si>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</si>
  <si>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</si>
  <si>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</si>
  <si>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</si>
  <si>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</si>
  <si>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</si>
  <si>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</si>
  <si>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</si>
  <si>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</si>
  <si>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</si>
  <si>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</si>
  <si>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</si>
  <si>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</si>
  <si>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</si>
  <si>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</si>
  <si>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</si>
  <si>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</si>
  <si>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</si>
  <si>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</si>
  <si>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</si>
  <si>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</si>
  <si>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</si>
  <si>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</si>
  <si>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</si>
  <si>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</si>
  <si>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</si>
  <si>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</si>
  <si>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</si>
  <si>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</si>
  <si>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</si>
  <si>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</si>
  <si>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</si>
  <si>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</si>
  <si>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</si>
  <si>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</si>
  <si>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</si>
  <si>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</si>
  <si>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</si>
  <si>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</si>
  <si>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</si>
  <si>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</si>
  <si>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</si>
  <si>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</si>
  <si>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</si>
  <si>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</si>
  <si>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</si>
  <si>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</si>
  <si>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</si>
  <si>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</si>
  <si>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</si>
  <si>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</si>
  <si>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</si>
  <si>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</si>
  <si>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</si>
  <si>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</si>
  <si>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</si>
  <si>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</si>
  <si>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</si>
  <si>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</si>
  <si>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</si>
  <si>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</si>
  <si>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</si>
  <si>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</si>
  <si>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</si>
  <si>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</si>
  <si>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</si>
  <si>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</si>
  <si>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</si>
  <si>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</si>
  <si>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</si>
  <si>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</si>
  <si>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</si>
  <si>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</si>
  <si>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</si>
  <si>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</si>
  <si>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</si>
  <si>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</si>
  <si>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</si>
  <si>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</si>
  <si>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</si>
  <si>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</si>
  <si>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</si>
  <si>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</si>
  <si>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</si>
  <si>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</si>
  <si>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</si>
  <si>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</si>
  <si>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</si>
  <si>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</si>
  <si>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</si>
  <si>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</si>
  <si>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</si>
  <si>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</si>
  <si>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</si>
  <si>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</si>
  <si>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</si>
  <si>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</si>
  <si>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</si>
  <si>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</si>
  <si>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</si>
  <si>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</si>
  <si>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</si>
  <si>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</si>
  <si>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</si>
  <si>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</si>
  <si>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</si>
  <si>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</si>
  <si>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</si>
  <si>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</si>
  <si>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</si>
  <si>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</si>
  <si>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</si>
  <si>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</si>
  <si>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</si>
  <si>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</si>
  <si>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</si>
  <si>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</si>
  <si>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</si>
  <si>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</si>
  <si>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</si>
  <si>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</si>
  <si>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</si>
  <si>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</si>
  <si>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</si>
  <si>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</si>
  <si>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</si>
  <si>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</si>
  <si>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</si>
  <si>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</si>
  <si>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</si>
  <si>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</si>
  <si>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</si>
  <si>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</si>
  <si>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</si>
  <si>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</si>
  <si>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</si>
  <si>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</si>
  <si>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</si>
  <si>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</si>
  <si>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</si>
  <si>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</si>
  <si>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</si>
  <si>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</si>
  <si>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</si>
  <si>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</si>
  <si>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</si>
  <si>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</si>
  <si>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</si>
  <si>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</si>
  <si>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</si>
  <si>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</si>
  <si>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</si>
  <si>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</si>
  <si>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</si>
  <si>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</si>
  <si>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</si>
  <si>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</si>
  <si>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</si>
  <si>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</si>
  <si>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</si>
  <si>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</si>
  <si>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</si>
  <si>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</si>
  <si>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</si>
  <si>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</si>
  <si>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</si>
  <si>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</si>
  <si>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</si>
  <si>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</si>
  <si>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</si>
  <si>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</si>
  <si>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</si>
  <si>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</si>
  <si>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</si>
  <si>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</si>
  <si>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</si>
  <si>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</si>
  <si>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</si>
  <si>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</si>
  <si>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</si>
  <si>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</si>
  <si>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</si>
  <si>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</si>
  <si>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</si>
  <si>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</si>
  <si>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</si>
  <si>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</si>
  <si>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</si>
  <si>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</si>
  <si>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</si>
  <si>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</si>
  <si>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</si>
  <si>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</si>
  <si>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</si>
  <si>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</si>
  <si>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</si>
  <si>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</si>
  <si>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</si>
  <si>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</si>
  <si>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</si>
  <si>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</si>
  <si>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</si>
  <si>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</si>
  <si>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</si>
  <si>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</si>
  <si>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</si>
  <si>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</si>
  <si>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</si>
  <si>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</si>
  <si>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</si>
  <si>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</si>
  <si>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</si>
  <si>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</si>
  <si>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</si>
  <si>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</si>
  <si>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</si>
  <si>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</si>
  <si>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</si>
  <si>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</si>
  <si>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</si>
  <si>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</si>
  <si>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</si>
  <si>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</si>
  <si>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</si>
  <si>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</si>
  <si>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</si>
  <si>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</si>
  <si>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</si>
  <si>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</si>
  <si>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</si>
  <si>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</si>
  <si>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</si>
  <si>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</si>
  <si>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</si>
  <si>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</si>
  <si>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</si>
  <si>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</si>
  <si>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</si>
  <si>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</si>
  <si>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</si>
  <si>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</si>
  <si>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</si>
  <si>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</si>
  <si>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</si>
  <si>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</si>
  <si>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</si>
  <si>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</si>
  <si>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</si>
  <si>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</si>
  <si>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</si>
  <si>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</si>
  <si>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</si>
  <si>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</si>
  <si>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</si>
  <si>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</si>
  <si>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</si>
  <si>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</si>
  <si>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</si>
  <si>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</si>
  <si>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</si>
  <si>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</si>
  <si>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</si>
  <si>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</si>
  <si>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</si>
  <si>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</si>
  <si>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</si>
  <si>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</si>
  <si>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</si>
  <si>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</si>
  <si>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</si>
  <si>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</si>
  <si>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</si>
  <si>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</si>
  <si>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</si>
  <si>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</si>
  <si>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</si>
  <si>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</si>
  <si>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</si>
  <si>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</si>
  <si>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</si>
  <si>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</si>
  <si>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</si>
  <si>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</si>
  <si>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</si>
  <si>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</si>
  <si>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</si>
  <si>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</si>
  <si>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</si>
  <si>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</si>
  <si>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</si>
  <si>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</si>
  <si>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</si>
  <si>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</si>
  <si>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</si>
  <si>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</si>
  <si>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</si>
  <si>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</si>
  <si>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</si>
  <si>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</si>
  <si>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</si>
  <si>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</si>
  <si>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</si>
  <si>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</si>
  <si>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</si>
  <si>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</si>
  <si>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</si>
  <si>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</si>
  <si>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</si>
  <si>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</si>
  <si>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</si>
  <si>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</si>
  <si>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</si>
  <si>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</si>
  <si>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</si>
  <si>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</si>
  <si>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</si>
  <si>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</si>
  <si>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</si>
  <si>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</si>
  <si>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</si>
  <si>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</si>
  <si>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</si>
  <si>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</si>
  <si>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</si>
  <si>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</si>
  <si>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</si>
  <si>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</si>
  <si>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</si>
  <si>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</si>
  <si>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</si>
  <si>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</si>
  <si>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</si>
  <si>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</si>
  <si>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</si>
  <si>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</si>
  <si>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</si>
  <si>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</si>
  <si>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</si>
  <si>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</si>
  <si>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</si>
  <si>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</si>
  <si>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</si>
  <si>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</si>
  <si>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</si>
  <si>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</si>
  <si>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</si>
  <si>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</si>
  <si>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</si>
  <si>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</si>
  <si>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</si>
  <si>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</si>
  <si>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</si>
  <si>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</si>
  <si>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</si>
  <si>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</si>
  <si>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</si>
  <si>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</si>
  <si>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</si>
  <si>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</si>
  <si>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</si>
  <si>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</si>
  <si>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</si>
  <si>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</si>
  <si>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</si>
  <si>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</si>
  <si>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</si>
  <si>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</si>
  <si>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</si>
  <si>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</si>
  <si>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</si>
  <si>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</si>
  <si>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</si>
  <si>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</si>
  <si>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</si>
  <si>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</si>
  <si>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</si>
  <si>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</si>
  <si>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</si>
  <si>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</si>
  <si>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</si>
  <si>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</si>
  <si>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</si>
  <si>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</si>
  <si>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</si>
  <si>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</si>
  <si>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</si>
  <si>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</si>
  <si>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</si>
  <si>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</si>
  <si>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</si>
  <si>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</si>
  <si>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</si>
  <si>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</si>
  <si>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</si>
  <si>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</si>
  <si>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</si>
  <si>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</si>
  <si>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</si>
  <si>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</si>
  <si>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</si>
  <si>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</si>
  <si>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</si>
  <si>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</si>
  <si>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</si>
  <si>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</si>
  <si>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</si>
  <si>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</si>
  <si>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</si>
  <si>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</si>
  <si>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</si>
  <si>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</si>
  <si>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</si>
  <si>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</si>
  <si>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</si>
  <si>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</si>
  <si>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</si>
  <si>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</si>
  <si>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</si>
  <si>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</si>
  <si>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</si>
  <si>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</si>
  <si>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</si>
  <si>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</si>
  <si>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</si>
  <si>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</si>
  <si>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</si>
  <si>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</si>
  <si>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</si>
  <si>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</si>
  <si>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</si>
  <si>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</si>
  <si>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</si>
  <si>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</si>
  <si>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</si>
  <si>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</si>
  <si>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</si>
  <si>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</si>
  <si>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</si>
  <si>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</si>
  <si>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</si>
  <si>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</si>
  <si>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</si>
  <si>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</si>
  <si>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</si>
  <si>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</si>
  <si>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</si>
  <si>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</si>
  <si>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</si>
  <si>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</si>
  <si>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</si>
  <si>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</si>
  <si>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</si>
  <si>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</si>
  <si>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</si>
  <si>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</si>
  <si>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</si>
  <si>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</si>
  <si>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</si>
  <si>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</si>
  <si>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</si>
  <si>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</si>
  <si>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</si>
  <si>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</si>
  <si>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</si>
  <si>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</si>
  <si>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</si>
  <si>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</si>
  <si>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</si>
  <si>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</si>
  <si>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</si>
  <si>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</si>
  <si>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</si>
  <si>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</si>
  <si>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</si>
  <si>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</si>
  <si>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</si>
  <si>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</si>
  <si>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</si>
  <si>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</si>
  <si>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</si>
  <si>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</si>
  <si>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</si>
  <si>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</si>
  <si>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</si>
  <si>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</si>
  <si>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</si>
  <si>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</si>
  <si>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</si>
  <si>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</si>
  <si>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</si>
  <si>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</si>
  <si>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</si>
  <si>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</si>
  <si>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</si>
  <si>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</si>
  <si>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</si>
  <si>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</si>
  <si>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</si>
  <si>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</si>
  <si>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</si>
  <si>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</si>
  <si>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</si>
  <si>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</si>
  <si>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</si>
  <si>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</si>
  <si>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</si>
  <si>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</si>
  <si>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</si>
  <si>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</si>
  <si>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</si>
  <si>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</si>
  <si>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</si>
  <si>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</si>
  <si>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</si>
  <si>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</si>
  <si>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</si>
  <si>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</si>
  <si>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</si>
  <si>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</si>
  <si>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</si>
  <si>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</si>
  <si>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</si>
  <si>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</si>
  <si>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</si>
  <si>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</si>
  <si>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</si>
  <si>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</si>
  <si>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</si>
  <si>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</si>
  <si>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</si>
  <si>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</si>
  <si>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</si>
  <si>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</si>
  <si>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</si>
  <si>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</si>
  <si>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</si>
  <si>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</si>
  <si>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</si>
  <si>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</si>
  <si>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</si>
  <si>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</si>
  <si>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</si>
  <si>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</si>
  <si>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</si>
  <si>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</si>
  <si>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</si>
  <si>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</si>
  <si>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</si>
  <si>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</si>
  <si>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</si>
  <si>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</si>
  <si>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</si>
  <si>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</si>
  <si>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</si>
  <si>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</si>
  <si>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</si>
  <si>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</si>
  <si>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</si>
  <si>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</si>
  <si>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</si>
  <si>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</si>
  <si>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</si>
  <si>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</si>
  <si>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</si>
  <si>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</si>
  <si>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</si>
  <si>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</si>
  <si>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</si>
  <si>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</si>
  <si>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</si>
  <si>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</si>
  <si>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</si>
  <si>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</si>
  <si>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</si>
  <si>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</si>
  <si>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</si>
  <si>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</si>
  <si>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</si>
  <si>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</si>
  <si>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</si>
  <si>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</si>
  <si>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</si>
  <si>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</si>
  <si>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</si>
  <si>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</si>
  <si>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</si>
  <si>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</si>
  <si>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</si>
  <si>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</si>
  <si>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</si>
  <si>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</si>
  <si>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</si>
  <si>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</si>
  <si>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</si>
  <si>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</si>
  <si>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</si>
  <si>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</si>
  <si>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</si>
  <si>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</si>
  <si>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</si>
  <si>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</si>
  <si>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</si>
  <si>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</si>
  <si>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</si>
  <si>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</si>
  <si>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</si>
  <si>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</si>
  <si>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</si>
  <si>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</si>
  <si>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</si>
  <si>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</si>
  <si>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</si>
  <si>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</si>
  <si>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</si>
  <si>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</si>
  <si>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</si>
  <si>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</si>
  <si>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</si>
  <si>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</si>
  <si>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</si>
  <si>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</si>
  <si>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</si>
  <si>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</si>
  <si>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</si>
  <si>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</si>
  <si>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</si>
  <si>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</si>
  <si>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</si>
  <si>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</si>
  <si>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</si>
  <si>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</si>
  <si>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</si>
  <si>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</si>
  <si>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</si>
  <si>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</si>
  <si>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</si>
  <si>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</si>
  <si>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</si>
  <si>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</si>
  <si>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</si>
  <si>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</si>
  <si>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</si>
  <si>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</si>
  <si>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</si>
  <si>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</si>
  <si>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</si>
  <si>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</si>
  <si>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</si>
  <si>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</si>
  <si>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</si>
  <si>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</si>
  <si>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</si>
  <si>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</si>
  <si>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</si>
  <si>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</si>
  <si>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</si>
  <si>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</si>
  <si>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</si>
  <si>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</si>
  <si>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</si>
  <si>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</si>
  <si>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</si>
  <si>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</si>
  <si>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</si>
  <si>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</si>
  <si>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</si>
  <si>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</si>
  <si>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</si>
  <si>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</si>
  <si>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</si>
  <si>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</si>
  <si>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</si>
  <si>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</si>
  <si>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</si>
  <si>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</si>
  <si>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</si>
  <si>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</si>
  <si>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</si>
  <si>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</si>
  <si>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</si>
  <si>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</si>
  <si>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</si>
  <si>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</si>
  <si>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</si>
  <si>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</si>
  <si>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</si>
  <si>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</si>
  <si>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</si>
  <si>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</si>
  <si>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</si>
  <si>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</si>
  <si>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</si>
  <si>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</si>
  <si>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</si>
  <si>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</si>
  <si>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</si>
  <si>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</si>
  <si>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</si>
  <si>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</si>
  <si>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</si>
  <si>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</si>
  <si>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</si>
  <si>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</si>
  <si>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</si>
  <si>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</si>
  <si>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</si>
  <si>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</si>
  <si>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</si>
  <si>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</si>
  <si>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</si>
  <si>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</si>
  <si>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</si>
  <si>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</si>
  <si>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</si>
  <si>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</si>
  <si>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</si>
  <si>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</si>
  <si>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</si>
  <si>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</si>
  <si>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</si>
  <si>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</si>
  <si>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</si>
  <si>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</si>
  <si>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</si>
  <si>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</si>
  <si>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</si>
  <si>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</si>
  <si>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</si>
  <si>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</si>
  <si>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</si>
  <si>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</si>
  <si>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</si>
  <si>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</si>
  <si>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</si>
  <si>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</si>
  <si>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</si>
  <si>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</si>
  <si>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</si>
  <si>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</si>
  <si>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</si>
  <si>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</si>
  <si>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</si>
  <si>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</si>
  <si>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</si>
  <si>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</si>
  <si>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</si>
  <si>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</si>
  <si>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</si>
  <si>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</si>
  <si>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</si>
  <si>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</si>
  <si>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</si>
  <si>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</si>
  <si>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</si>
  <si>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</si>
  <si>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</si>
  <si>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</si>
  <si>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</si>
  <si>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</si>
  <si>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</si>
  <si>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</si>
  <si>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</si>
  <si>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</si>
  <si>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</si>
  <si>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</si>
  <si>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</si>
  <si>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</si>
  <si>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</si>
  <si>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</si>
  <si>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</si>
  <si>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</si>
  <si>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</si>
  <si>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</si>
  <si>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</si>
  <si>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</si>
  <si>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</si>
  <si>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</si>
  <si>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</si>
  <si>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</si>
  <si>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</si>
  <si>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</si>
  <si>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</si>
  <si>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</si>
  <si>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</si>
  <si>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</si>
  <si>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</si>
  <si>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</si>
  <si>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</si>
  <si>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</si>
  <si>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</si>
  <si>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</si>
  <si>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</si>
  <si>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</si>
  <si>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</si>
  <si>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</si>
  <si>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</si>
  <si>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</si>
  <si>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</si>
  <si>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</si>
  <si>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</si>
  <si>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</si>
  <si>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</si>
  <si>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</si>
  <si>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</si>
  <si>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</si>
  <si>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</si>
  <si>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</si>
  <si>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</si>
  <si>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</si>
  <si>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</si>
  <si>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</si>
  <si>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</si>
  <si>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</si>
  <si>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</si>
  <si>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</si>
  <si>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</si>
  <si>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</si>
  <si>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</si>
  <si>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</si>
  <si>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</si>
  <si>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</si>
  <si>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</si>
  <si>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</si>
  <si>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</si>
  <si>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</si>
  <si>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</si>
  <si>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</si>
  <si>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</si>
  <si>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</si>
  <si>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</si>
  <si>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</si>
  <si>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</si>
  <si>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</si>
  <si>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</si>
  <si>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</si>
  <si>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</si>
  <si>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</si>
  <si>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</si>
  <si>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</si>
  <si>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</si>
  <si>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</si>
  <si>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</si>
  <si>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</si>
  <si>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</si>
  <si>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</si>
  <si>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</si>
  <si>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</si>
  <si>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</si>
  <si>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</si>
  <si>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</si>
  <si>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</si>
  <si>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</si>
  <si>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</si>
  <si>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</si>
  <si>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</si>
  <si>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</si>
  <si>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</si>
  <si>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</si>
  <si>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</si>
  <si>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</si>
  <si>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</si>
  <si>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</si>
  <si>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</si>
  <si>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</si>
  <si>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</si>
  <si>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</si>
  <si>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</si>
  <si>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</si>
  <si>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</si>
  <si>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</si>
  <si>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</si>
  <si>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</si>
  <si>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</si>
  <si>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</si>
  <si>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</si>
  <si>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</si>
  <si>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</si>
  <si>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</si>
  <si>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</si>
  <si>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</si>
  <si>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</si>
  <si>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</si>
  <si>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</si>
  <si>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</si>
  <si>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</si>
  <si>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</si>
  <si>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</si>
  <si>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</si>
  <si>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</si>
  <si>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</si>
  <si>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</si>
  <si>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</si>
  <si>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</si>
  <si>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</si>
  <si>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</si>
  <si>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</si>
  <si>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</si>
  <si>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</si>
  <si>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</si>
  <si>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</si>
  <si>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</si>
  <si>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</si>
  <si>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</si>
  <si>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</si>
  <si>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</si>
  <si>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</si>
  <si>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</si>
  <si>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</si>
  <si>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</si>
  <si>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</si>
  <si>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</si>
  <si>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</si>
  <si>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</si>
  <si>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</si>
  <si>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</si>
  <si>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</si>
  <si>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</si>
  <si>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</si>
  <si>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</si>
  <si>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</si>
  <si>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</si>
  <si>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</si>
  <si>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</si>
  <si>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</si>
  <si>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</si>
  <si>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</si>
  <si>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</si>
  <si>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</si>
  <si>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</si>
  <si>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</si>
  <si>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</si>
  <si>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</si>
  <si>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</si>
  <si>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</si>
  <si>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</si>
  <si>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</si>
  <si>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</si>
  <si>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</si>
  <si>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</si>
  <si>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</si>
  <si>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</si>
  <si>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</si>
  <si>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</si>
  <si>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</si>
  <si>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</si>
  <si>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</si>
  <si>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</si>
  <si>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</si>
  <si>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</si>
  <si>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</si>
  <si>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</si>
  <si>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</si>
  <si>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</si>
  <si>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</si>
  <si>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</si>
  <si>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</si>
  <si>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</si>
  <si>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</si>
  <si>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</si>
  <si>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</si>
  <si>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</si>
  <si>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</si>
  <si>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</si>
  <si>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</si>
  <si>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</si>
  <si>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</si>
  <si>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</si>
  <si>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</si>
  <si>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</si>
  <si>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</si>
  <si>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</si>
  <si>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</si>
  <si>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</si>
  <si>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</si>
  <si>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</si>
  <si>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</si>
  <si>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</si>
  <si>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</si>
  <si>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</si>
  <si>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</si>
  <si>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</si>
  <si>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</si>
  <si>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</si>
  <si>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</si>
  <si>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</si>
  <si>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</si>
  <si>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</si>
  <si>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</si>
  <si>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</si>
  <si>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</si>
  <si>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</si>
  <si>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</si>
  <si>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</si>
  <si>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</si>
  <si>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</si>
  <si>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</si>
  <si>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</si>
  <si>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</si>
  <si>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</si>
  <si>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</si>
  <si>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</si>
  <si>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</si>
  <si>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</si>
  <si>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</si>
  <si>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</si>
  <si>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</si>
  <si>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</si>
  <si>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</si>
  <si>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</si>
  <si>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</si>
  <si>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</si>
  <si>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</si>
  <si>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</si>
  <si>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</si>
  <si>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</si>
  <si>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</si>
  <si>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</si>
  <si>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</si>
  <si>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</si>
  <si>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</si>
  <si>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</si>
  <si>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</si>
  <si>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</si>
  <si>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</si>
  <si>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</si>
  <si>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</si>
  <si>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</si>
  <si>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</si>
  <si>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</si>
  <si>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</si>
  <si>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</si>
  <si>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</si>
  <si>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</si>
  <si>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</si>
  <si>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</si>
  <si>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</si>
  <si>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</si>
  <si>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</si>
  <si>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</si>
  <si>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</si>
  <si>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</si>
  <si>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</si>
  <si>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</si>
  <si>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</si>
  <si>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</si>
  <si>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</si>
  <si>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</si>
  <si>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</si>
  <si>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</si>
  <si>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</si>
  <si>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</si>
  <si>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</si>
  <si>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</si>
  <si>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</si>
  <si>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</si>
  <si>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</si>
  <si>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</si>
  <si>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</si>
  <si>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</si>
  <si>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</si>
  <si>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</si>
  <si>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</si>
  <si>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</si>
  <si>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</si>
  <si>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</si>
  <si>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</si>
  <si>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</si>
  <si>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</si>
  <si>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</si>
  <si>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</si>
  <si>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</si>
  <si>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</si>
  <si>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</si>
  <si>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</si>
  <si>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</si>
  <si>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</si>
  <si>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</si>
  <si>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</si>
  <si>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</si>
  <si>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</si>
  <si>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</si>
  <si>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</si>
  <si>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</si>
  <si>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</si>
  <si>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</si>
  <si>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</si>
  <si>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</si>
  <si>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</si>
  <si>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</si>
  <si>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</si>
  <si>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</si>
  <si>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</si>
  <si>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</si>
  <si>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</si>
  <si>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</si>
  <si>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</si>
  <si>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</si>
  <si>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</si>
  <si>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</si>
  <si>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</si>
  <si>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</si>
  <si>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</si>
  <si>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</si>
  <si>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</si>
  <si>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</si>
  <si>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</si>
  <si>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</si>
  <si>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</si>
  <si>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</si>
  <si>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</si>
  <si>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</si>
  <si>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</si>
  <si>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</si>
  <si>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</si>
  <si>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</si>
  <si>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</si>
  <si>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</si>
  <si>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</si>
  <si>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</si>
  <si>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</si>
  <si>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</si>
  <si>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</si>
  <si>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</si>
  <si>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</si>
  <si>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</si>
  <si>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</si>
  <si>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</si>
  <si>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</si>
  <si>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</si>
  <si>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</si>
  <si>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</si>
  <si>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</si>
  <si>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</si>
  <si>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</si>
  <si>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</si>
  <si>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</si>
  <si>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</si>
  <si>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</si>
  <si>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</si>
  <si>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</si>
  <si>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</si>
  <si>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</si>
  <si>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</si>
  <si>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</si>
  <si>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</si>
  <si>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</si>
  <si>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</si>
  <si>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</si>
  <si>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</si>
  <si>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</si>
  <si>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</si>
  <si>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</si>
  <si>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</si>
  <si>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</si>
  <si>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</si>
  <si>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</si>
  <si>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</si>
  <si>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</si>
  <si>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</si>
  <si>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</si>
  <si>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</si>
  <si>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</si>
  <si>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</si>
  <si>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</si>
  <si>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</si>
  <si>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</si>
  <si>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</si>
  <si>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</si>
  <si>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</si>
  <si>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</si>
  <si>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</si>
  <si>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</si>
  <si>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</si>
  <si>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</si>
  <si>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</si>
  <si>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</si>
  <si>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</si>
  <si>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</si>
  <si>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</si>
  <si>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</si>
  <si>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</si>
  <si>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</si>
  <si>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</si>
  <si>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</si>
  <si>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</si>
  <si>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</si>
  <si>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</si>
  <si>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</si>
  <si>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</si>
  <si>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</si>
  <si>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</si>
  <si>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</si>
  <si>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</si>
  <si>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</si>
  <si>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</si>
  <si>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</si>
  <si>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</si>
  <si>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</si>
  <si>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</si>
  <si>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</si>
  <si>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</si>
  <si>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</si>
  <si>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</si>
  <si>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</si>
  <si>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</si>
  <si>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</si>
  <si>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</si>
  <si>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</si>
  <si>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</si>
  <si>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</si>
  <si>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</si>
  <si>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</si>
  <si>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</si>
  <si>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</si>
  <si>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</si>
  <si>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</si>
  <si>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</si>
  <si>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</si>
  <si>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</si>
  <si>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</si>
  <si>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</si>
  <si>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</si>
  <si>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</si>
  <si>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</si>
  <si>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</si>
  <si>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</si>
  <si>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</si>
  <si>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</si>
  <si>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</si>
  <si>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</si>
  <si>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</si>
  <si>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</si>
  <si>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</si>
  <si>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</si>
  <si>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</si>
  <si>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</si>
  <si>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</si>
  <si>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</si>
  <si>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</si>
  <si>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</si>
  <si>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</si>
  <si>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</si>
  <si>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</si>
  <si>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</si>
  <si>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</si>
  <si>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</si>
  <si>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</si>
  <si>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</si>
  <si>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</si>
  <si>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</si>
  <si>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</si>
  <si>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</si>
  <si>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</si>
  <si>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</si>
  <si>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</si>
  <si>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</si>
  <si>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</si>
  <si>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</si>
  <si>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</si>
  <si>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</si>
  <si>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</si>
  <si>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</si>
  <si>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</si>
  <si>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</si>
  <si>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</si>
  <si>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</si>
  <si>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</si>
  <si>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</si>
  <si>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</si>
  <si>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</si>
  <si>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</si>
  <si>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</si>
  <si>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</si>
  <si>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</si>
  <si>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</si>
  <si>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</si>
  <si>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</si>
  <si>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</si>
  <si>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</si>
  <si>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</si>
  <si>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</si>
  <si>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</si>
  <si>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</si>
  <si>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</si>
  <si>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</si>
  <si>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</si>
  <si>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</si>
  <si>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</si>
  <si>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</si>
  <si>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</si>
  <si>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</si>
  <si>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</si>
  <si>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</si>
  <si>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</si>
  <si>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</si>
  <si>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</si>
  <si>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</si>
  <si>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</si>
  <si>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</si>
  <si>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</si>
  <si>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</si>
  <si>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</si>
  <si>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</si>
  <si>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</si>
  <si>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</si>
  <si>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</si>
  <si>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</si>
  <si>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</si>
  <si>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</si>
  <si>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</si>
  <si>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</si>
  <si>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</si>
  <si>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</si>
  <si>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</si>
  <si>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</si>
  <si>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</si>
  <si>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</si>
  <si>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</si>
  <si>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</si>
  <si>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</si>
  <si>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</si>
  <si>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</si>
  <si>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</si>
  <si>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</si>
  <si>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</si>
  <si>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</si>
  <si>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</si>
  <si>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</si>
  <si>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</si>
  <si>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</si>
  <si>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</si>
  <si>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</si>
  <si>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</si>
  <si>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</si>
  <si>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</si>
  <si>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</si>
  <si>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</si>
  <si>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</si>
  <si>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</si>
  <si>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</si>
  <si>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</si>
  <si>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</si>
  <si>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</si>
  <si>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</si>
  <si>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</si>
  <si>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</si>
  <si>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</si>
  <si>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</si>
  <si>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</si>
  <si>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</si>
  <si>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</si>
  <si>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</si>
  <si>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</si>
  <si>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</si>
  <si>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</si>
  <si>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</si>
  <si>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</si>
  <si>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</si>
  <si>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</si>
  <si>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</si>
  <si>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</si>
  <si>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</si>
  <si>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</si>
  <si>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</si>
  <si>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</si>
  <si>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</si>
  <si>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</si>
  <si>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</si>
  <si>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</si>
  <si>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</si>
  <si>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</si>
  <si>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</si>
  <si>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</si>
  <si>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</si>
  <si>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</si>
  <si>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</si>
  <si>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</si>
  <si>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</si>
  <si>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</si>
  <si>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</si>
  <si>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</si>
  <si>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</si>
  <si>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</si>
  <si>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</si>
  <si>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</si>
  <si>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</si>
  <si>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</si>
  <si>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</si>
  <si>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</si>
  <si>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</si>
  <si>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</si>
  <si>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</si>
  <si>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</si>
  <si>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</si>
  <si>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</si>
  <si>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</si>
  <si>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</si>
  <si>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</si>
  <si>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</si>
  <si>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</si>
  <si>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</si>
  <si>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</si>
  <si>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</si>
  <si>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</si>
  <si>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</si>
  <si>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</si>
  <si>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</si>
  <si>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</si>
  <si>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</si>
  <si>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</si>
  <si>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</si>
  <si>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</si>
  <si>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</si>
  <si>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</si>
  <si>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</si>
  <si>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</si>
  <si>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</si>
  <si>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</si>
  <si>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</si>
  <si>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</si>
  <si>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</si>
  <si>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</si>
  <si>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</si>
  <si>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</si>
  <si>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</si>
  <si>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</si>
  <si>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</si>
  <si>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</si>
  <si>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</si>
  <si>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</si>
  <si>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</si>
  <si>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</si>
  <si>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</si>
  <si>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</si>
  <si>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</si>
  <si>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</si>
  <si>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</si>
  <si>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</si>
  <si>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</si>
  <si>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</si>
  <si>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</si>
  <si>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</si>
  <si>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</si>
  <si>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</si>
  <si>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</si>
  <si>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</si>
  <si>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</si>
  <si>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</si>
  <si>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</si>
  <si>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</si>
  <si>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</si>
  <si>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</si>
  <si>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</si>
  <si>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</si>
  <si>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</si>
  <si>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</si>
  <si>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</si>
  <si>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</si>
  <si>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</si>
  <si>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</si>
  <si>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</si>
  <si>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</si>
  <si>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</si>
  <si>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</si>
  <si>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</si>
  <si>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</si>
  <si>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</si>
  <si>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</si>
  <si>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</si>
  <si>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</si>
  <si>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</si>
  <si>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</si>
  <si>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</si>
  <si>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</si>
  <si>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</si>
  <si>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</si>
  <si>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</si>
  <si>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</si>
  <si>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</si>
  <si>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</si>
  <si>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</si>
  <si>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</si>
  <si>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</si>
  <si>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</si>
  <si>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</si>
  <si>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</si>
  <si>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</si>
  <si>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</si>
  <si>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</si>
  <si>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</si>
  <si>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</si>
  <si>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</si>
  <si>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</si>
  <si>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</si>
  <si>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</si>
  <si>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</si>
  <si>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</si>
  <si>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</si>
  <si>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</si>
  <si>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</si>
  <si>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</si>
  <si>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</si>
  <si>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</si>
  <si>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</si>
  <si>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</si>
  <si>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</si>
  <si>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</si>
  <si>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</si>
  <si>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</si>
  <si>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</si>
  <si>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</si>
  <si>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</si>
  <si>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</si>
  <si>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</si>
  <si>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</si>
  <si>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</si>
  <si>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</si>
  <si>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</si>
  <si>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</si>
  <si>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</si>
  <si>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</si>
  <si>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</si>
  <si>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</si>
  <si>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</si>
  <si>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</si>
  <si>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</si>
  <si>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</si>
  <si>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</si>
  <si>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</si>
  <si>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</si>
  <si>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</si>
  <si>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</si>
  <si>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</si>
  <si>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</si>
  <si>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</si>
  <si>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</si>
  <si>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</si>
  <si>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</si>
  <si>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</si>
  <si>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</si>
  <si>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</si>
  <si>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</si>
  <si>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</si>
  <si>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</si>
  <si>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</si>
  <si>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</si>
  <si>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</si>
  <si>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</si>
  <si>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</si>
  <si>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</si>
  <si>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</si>
  <si>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</si>
  <si>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</si>
  <si>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</si>
  <si>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</si>
  <si>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</si>
  <si>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</si>
  <si>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</si>
  <si>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</si>
  <si>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</si>
  <si>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</si>
  <si>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</si>
  <si>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</si>
  <si>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</si>
  <si>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</si>
  <si>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</si>
  <si>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</si>
  <si>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</si>
  <si>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</si>
  <si>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</si>
  <si>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</si>
  <si>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</si>
  <si>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</si>
  <si>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</si>
  <si>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</si>
  <si>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</si>
  <si>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</si>
  <si>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</si>
  <si>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</si>
  <si>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</si>
  <si>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</si>
  <si>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</si>
  <si>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</si>
  <si>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</si>
  <si>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</si>
  <si>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</si>
  <si>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</si>
  <si>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</si>
  <si>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</si>
  <si>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</si>
  <si>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</si>
  <si>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</si>
  <si>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</si>
  <si>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</si>
  <si>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</si>
  <si>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</si>
  <si>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</si>
  <si>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</si>
  <si>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</si>
  <si>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</si>
  <si>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</si>
  <si>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</si>
  <si>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</si>
  <si>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</si>
  <si>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</si>
  <si>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</si>
  <si>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</si>
  <si>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</si>
  <si>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</si>
  <si>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</si>
  <si>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</si>
  <si>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</si>
  <si>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</si>
  <si>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</si>
  <si>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</si>
  <si>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</si>
  <si>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</si>
  <si>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</si>
  <si>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</si>
  <si>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</si>
  <si>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</si>
  <si>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</si>
  <si>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</si>
  <si>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</si>
  <si>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</si>
  <si>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</si>
  <si>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</si>
  <si>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</si>
  <si>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</si>
  <si>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</si>
  <si>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</si>
  <si>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</si>
  <si>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</si>
  <si>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</si>
  <si>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</si>
  <si>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</si>
  <si>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</si>
  <si>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</si>
  <si>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</si>
  <si>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</si>
  <si>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</si>
  <si>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</si>
  <si>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</si>
  <si>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</si>
  <si>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</si>
  <si>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</si>
  <si>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</si>
  <si>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</si>
  <si>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</si>
  <si>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</si>
  <si>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</si>
  <si>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</si>
  <si>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</si>
  <si>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</si>
  <si>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</si>
  <si>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</si>
  <si>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</si>
  <si>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</si>
  <si>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</si>
  <si>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</si>
  <si>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</si>
  <si>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</si>
  <si>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</si>
  <si>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</si>
  <si>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</si>
  <si>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</si>
  <si>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</si>
  <si>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</si>
  <si>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</si>
  <si>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</si>
  <si>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</si>
  <si>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</si>
  <si>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</si>
  <si>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</si>
  <si>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</si>
  <si>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</si>
  <si>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</si>
  <si>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</si>
  <si>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</si>
  <si>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</si>
  <si>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</si>
  <si>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</si>
  <si>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</si>
  <si>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</si>
  <si>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</si>
  <si>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</si>
  <si>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</si>
  <si>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</si>
  <si>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</si>
  <si>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</si>
  <si>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</si>
  <si>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</si>
  <si>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</si>
  <si>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</si>
  <si>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</si>
  <si>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</si>
  <si>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</si>
  <si>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</si>
  <si>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</si>
  <si>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</si>
  <si>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</si>
  <si>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</si>
  <si>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</si>
  <si>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</si>
  <si>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</si>
  <si>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</si>
  <si>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</si>
  <si>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</si>
  <si>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</si>
  <si>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</si>
  <si>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</si>
  <si>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</si>
  <si>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</si>
  <si>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</si>
  <si>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</si>
  <si>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</si>
  <si>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</si>
  <si>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</si>
  <si>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</si>
  <si>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</si>
  <si>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</si>
  <si>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</si>
  <si>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</si>
  <si>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</si>
  <si>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</si>
  <si>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</si>
  <si>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</si>
  <si>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</si>
  <si>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</si>
  <si>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</si>
  <si>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</si>
  <si>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</si>
  <si>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</si>
  <si>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</si>
  <si>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</si>
  <si>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</si>
  <si>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</si>
  <si>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</si>
  <si>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</si>
  <si>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</si>
  <si>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</si>
  <si>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</si>
  <si>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</si>
  <si>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</si>
  <si>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</si>
  <si>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</si>
  <si>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</si>
  <si>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</si>
  <si>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</si>
  <si>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</si>
  <si>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</si>
  <si>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</si>
  <si>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</si>
  <si>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</si>
  <si>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</si>
  <si>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</si>
  <si>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</si>
  <si>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</si>
  <si>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</si>
  <si>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</si>
  <si>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</si>
  <si>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</si>
  <si>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</si>
  <si>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</si>
  <si>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</si>
  <si>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</si>
  <si>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</si>
  <si>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</si>
  <si>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</si>
  <si>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</si>
  <si>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</si>
  <si>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</si>
  <si>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</si>
  <si>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</si>
  <si>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</si>
  <si>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</si>
  <si>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</si>
  <si>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</si>
  <si>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</si>
  <si>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</si>
  <si>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</si>
  <si>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</si>
  <si>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</si>
  <si>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</si>
  <si>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</si>
  <si>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</si>
  <si>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</si>
  <si>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</si>
  <si>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</si>
  <si>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</si>
  <si>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</si>
  <si>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</si>
  <si>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</si>
  <si>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</si>
  <si>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</si>
  <si>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</si>
  <si>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</si>
  <si>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</si>
  <si>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</si>
  <si>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</si>
  <si>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</si>
  <si>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</si>
  <si>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</si>
  <si>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</si>
  <si>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</si>
  <si>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</si>
  <si>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</si>
  <si>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</si>
  <si>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</si>
  <si>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</si>
  <si>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</si>
  <si>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</si>
  <si>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</si>
  <si>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</si>
  <si>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</si>
  <si>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</si>
  <si>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</si>
  <si>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</si>
  <si>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</si>
  <si>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</si>
  <si>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</si>
  <si>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</si>
  <si>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</si>
  <si>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</si>
  <si>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</si>
  <si>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</si>
  <si>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</si>
  <si>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</si>
  <si>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</si>
  <si>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</si>
  <si>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</si>
  <si>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</si>
  <si>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</si>
  <si>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</si>
  <si>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</si>
  <si>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</si>
  <si>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</si>
  <si>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</si>
  <si>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</si>
  <si>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</si>
  <si>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</si>
  <si>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</si>
  <si>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</si>
  <si>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</si>
  <si>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</si>
  <si>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</si>
  <si>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</si>
  <si>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</si>
  <si>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</si>
  <si>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</si>
  <si>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</si>
  <si>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</si>
  <si>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</si>
  <si>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</si>
  <si>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</si>
  <si>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</si>
  <si>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</si>
  <si>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</si>
  <si>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</si>
  <si>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</si>
  <si>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</si>
  <si>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</si>
  <si>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</si>
  <si>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</si>
  <si>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</si>
  <si>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</si>
  <si>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</si>
  <si>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</si>
  <si>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</si>
  <si>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</si>
  <si>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</si>
  <si>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</si>
  <si>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</si>
  <si>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</si>
  <si>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</si>
  <si>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</si>
  <si>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</si>
  <si>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</si>
  <si>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</si>
  <si>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</si>
  <si>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</si>
  <si>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</si>
  <si>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</si>
  <si>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</si>
  <si>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</si>
  <si>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</si>
  <si>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</si>
  <si>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</si>
  <si>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</si>
  <si>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</si>
  <si>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</si>
  <si>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</si>
  <si>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</si>
  <si>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</si>
  <si>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</si>
  <si>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</si>
  <si>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</si>
  <si>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</si>
  <si>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</si>
  <si>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</si>
  <si>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</si>
  <si>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</si>
  <si>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</si>
  <si>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</si>
  <si>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</si>
  <si>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</si>
  <si>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</si>
  <si>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</si>
  <si>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</si>
  <si>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</si>
  <si>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</si>
  <si>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</si>
  <si>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</si>
  <si>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</si>
  <si>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</si>
  <si>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</si>
  <si>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</si>
  <si>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</si>
  <si>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</si>
  <si>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</si>
  <si>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</si>
  <si>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</si>
  <si>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</si>
  <si>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</si>
  <si>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</si>
  <si>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</si>
  <si>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</si>
  <si>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</si>
  <si>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</si>
  <si>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</si>
  <si>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</si>
  <si>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</si>
  <si>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</si>
  <si>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</si>
  <si>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</si>
  <si>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</si>
  <si>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</si>
  <si>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</si>
  <si>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</si>
  <si>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</si>
  <si>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</si>
  <si>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</si>
  <si>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</si>
  <si>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</si>
  <si>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</si>
  <si>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</si>
  <si>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</si>
  <si>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</si>
  <si>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</si>
  <si>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</si>
  <si>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</si>
  <si>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</si>
  <si>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</si>
  <si>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</si>
  <si>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</si>
  <si>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</si>
  <si>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</si>
  <si>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</si>
  <si>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</si>
  <si>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</si>
  <si>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</si>
  <si>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</si>
  <si>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</si>
  <si>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</si>
  <si>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</si>
  <si>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</si>
  <si>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</si>
  <si>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</si>
  <si>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</si>
  <si>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</si>
  <si>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</si>
  <si>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</si>
  <si>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</si>
  <si>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</si>
  <si>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</si>
  <si>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</si>
  <si>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</si>
  <si>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</si>
  <si>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</si>
  <si>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</si>
  <si>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</si>
  <si>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</si>
  <si>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</si>
  <si>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</si>
  <si>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</si>
  <si>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</si>
  <si>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</si>
  <si>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</si>
  <si>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</si>
  <si>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</si>
  <si>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</si>
  <si>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</si>
  <si>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</si>
  <si>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</si>
  <si>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</si>
  <si>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</si>
  <si>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</si>
  <si>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</si>
  <si>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</si>
  <si>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</si>
  <si>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</si>
  <si>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</si>
  <si>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</si>
  <si>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</si>
  <si>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</si>
  <si>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</si>
  <si>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</si>
  <si>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</si>
  <si>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</si>
  <si>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</si>
  <si>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</si>
  <si>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</si>
  <si>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</si>
  <si>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</si>
  <si>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</si>
  <si>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</si>
  <si>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</si>
  <si>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</si>
  <si>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</si>
  <si>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</si>
  <si>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</si>
  <si>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</si>
  <si>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</si>
  <si>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</si>
  <si>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</si>
  <si>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</si>
  <si>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</si>
  <si>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</si>
  <si>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</si>
  <si>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</si>
  <si>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</si>
  <si>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</si>
  <si>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</si>
  <si>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</si>
  <si>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</si>
  <si>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</si>
  <si>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</si>
  <si>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</si>
  <si>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</si>
  <si>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</si>
  <si>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</si>
  <si>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</si>
  <si>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</si>
  <si>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</si>
  <si>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</si>
  <si>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</si>
  <si>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</si>
  <si>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</si>
  <si>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</si>
  <si>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</si>
  <si>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</si>
  <si>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</si>
  <si>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</si>
  <si>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</si>
  <si>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</si>
  <si>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</si>
  <si>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</si>
  <si>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</si>
  <si>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</si>
  <si>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</si>
  <si>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</si>
  <si>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</si>
  <si>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</si>
  <si>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</si>
  <si>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</si>
  <si>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</si>
  <si>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</si>
  <si>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</si>
  <si>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</si>
  <si>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</si>
  <si>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</si>
  <si>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</si>
  <si>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</si>
  <si>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</si>
  <si>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</si>
  <si>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</si>
  <si>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</si>
  <si>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</si>
  <si>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</si>
  <si>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</si>
  <si>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</si>
  <si>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</si>
  <si>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</si>
  <si>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</si>
  <si>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</si>
  <si>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</si>
  <si>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</si>
  <si>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</si>
  <si>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</si>
  <si>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</si>
  <si>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</si>
  <si>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</si>
  <si>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</si>
  <si>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</si>
  <si>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</si>
  <si>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</si>
  <si>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</si>
  <si>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</si>
  <si>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</si>
  <si>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</si>
  <si>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</si>
  <si>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</si>
  <si>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</si>
  <si>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</si>
  <si>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</si>
  <si>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</si>
  <si>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</si>
  <si>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</si>
  <si>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</si>
  <si>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</si>
  <si>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</si>
  <si>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</si>
  <si>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</si>
  <si>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</si>
  <si>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</si>
  <si>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</si>
  <si>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</si>
  <si>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</si>
  <si>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</si>
  <si>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</si>
  <si>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</si>
  <si>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</si>
  <si>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</si>
  <si>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</si>
  <si>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</si>
  <si>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</si>
  <si>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</si>
  <si>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</si>
  <si>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</si>
  <si>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</si>
  <si>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</si>
  <si>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</si>
  <si>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</si>
  <si>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</si>
  <si>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</si>
  <si>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</si>
  <si>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</si>
  <si>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</si>
  <si>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</si>
  <si>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</si>
  <si>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</si>
  <si>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</si>
  <si>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</si>
  <si>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</si>
  <si>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</si>
  <si>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</si>
  <si>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</si>
  <si>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</si>
  <si>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</si>
  <si>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</si>
  <si>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</si>
  <si>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</si>
  <si>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</si>
  <si>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</si>
  <si>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</si>
  <si>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</si>
  <si>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</si>
  <si>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</si>
  <si>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</si>
  <si>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</si>
  <si>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</si>
  <si>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</si>
  <si>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</si>
  <si>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</si>
  <si>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</si>
  <si>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</si>
  <si>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</si>
  <si>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</si>
  <si>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</si>
  <si>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</si>
  <si>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</si>
  <si>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</si>
  <si>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</si>
  <si>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</si>
  <si>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</si>
  <si>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</si>
  <si>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</si>
  <si>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</si>
  <si>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</si>
  <si>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</si>
  <si>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</si>
  <si>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</si>
  <si>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</si>
  <si>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</si>
  <si>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</si>
  <si>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</si>
  <si>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</si>
  <si>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</si>
  <si>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</si>
  <si>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</si>
  <si>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</si>
  <si>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</si>
  <si>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</si>
  <si>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</si>
  <si>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</si>
  <si>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</si>
  <si>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</si>
  <si>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</si>
  <si>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</si>
  <si>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</si>
  <si>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</si>
  <si>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</si>
  <si>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</si>
  <si>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</si>
  <si>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</si>
  <si>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</si>
  <si>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</si>
  <si>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</si>
  <si>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</si>
  <si>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</si>
  <si>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</si>
  <si>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</si>
  <si>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</si>
  <si>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</si>
  <si>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</si>
  <si>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</si>
  <si>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</si>
  <si>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</si>
  <si>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</si>
  <si>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</si>
  <si>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</si>
  <si>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</si>
  <si>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</si>
  <si>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</si>
  <si>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</si>
  <si>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</si>
  <si>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</si>
  <si>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</si>
  <si>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</si>
  <si>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</si>
  <si>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</si>
  <si>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</si>
  <si>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</si>
  <si>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</si>
  <si>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</si>
  <si>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</si>
  <si>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</si>
  <si>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</si>
  <si>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</si>
  <si>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</si>
  <si>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</si>
  <si>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</si>
  <si>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</si>
  <si>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</si>
  <si>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</si>
  <si>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</si>
  <si>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</si>
  <si>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</si>
  <si>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</si>
  <si>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</si>
  <si>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</si>
  <si>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</si>
  <si>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</si>
  <si>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</si>
  <si>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</si>
  <si>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</si>
  <si>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</si>
  <si>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</si>
  <si>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</si>
  <si>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</si>
  <si>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</si>
  <si>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</si>
  <si>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</si>
  <si>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</si>
  <si>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</si>
  <si>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</si>
  <si>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</si>
  <si>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</si>
  <si>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</si>
  <si>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</si>
  <si>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</si>
  <si>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</si>
  <si>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</si>
  <si>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</si>
  <si>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</si>
  <si>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</si>
  <si>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</si>
  <si>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</si>
  <si>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</si>
  <si>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</si>
  <si>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</si>
  <si>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</si>
  <si>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</si>
  <si>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</si>
  <si>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</si>
  <si>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</si>
  <si>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</si>
  <si>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</si>
  <si>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</si>
  <si>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</si>
  <si>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</si>
  <si>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</si>
  <si>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</si>
  <si>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</si>
  <si>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</si>
  <si>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</si>
  <si>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</si>
  <si>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</si>
  <si>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</si>
  <si>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</si>
  <si>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</si>
  <si>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</si>
  <si>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</si>
  <si>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</si>
  <si>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</si>
  <si>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</si>
  <si>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</si>
  <si>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</si>
  <si>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</si>
  <si>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</si>
  <si>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</si>
  <si>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</si>
  <si>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</si>
  <si>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</si>
  <si>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</si>
  <si>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</si>
  <si>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</si>
  <si>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</si>
  <si>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</si>
  <si>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</si>
  <si>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</si>
  <si>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</si>
  <si>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</si>
  <si>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</si>
  <si>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</si>
  <si>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</si>
  <si>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</si>
  <si>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</si>
  <si>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</si>
  <si>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</si>
  <si>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</si>
  <si>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</si>
  <si>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</si>
  <si>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</si>
  <si>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</si>
  <si>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</si>
  <si>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</si>
  <si>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</si>
  <si>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</si>
  <si>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</si>
  <si>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</si>
  <si>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</si>
  <si>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</si>
  <si>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</si>
  <si>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</si>
  <si>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</si>
  <si>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</si>
  <si>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</si>
  <si>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</si>
  <si>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</si>
  <si>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</si>
  <si>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</si>
  <si>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</si>
  <si>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</si>
  <si>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</si>
  <si>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</si>
  <si>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</si>
  <si>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</si>
  <si>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</si>
  <si>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</si>
  <si>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</si>
  <si>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</si>
  <si>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</si>
  <si>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</si>
  <si>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</si>
  <si>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</si>
  <si>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</si>
  <si>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</si>
  <si>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</si>
  <si>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</si>
  <si>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</si>
  <si>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</si>
  <si>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</si>
  <si>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</si>
  <si>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</si>
  <si>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</si>
  <si>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</si>
  <si>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</si>
  <si>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</si>
  <si>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</si>
  <si>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</si>
  <si>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</si>
  <si>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</si>
  <si>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</si>
  <si>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</si>
  <si>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</si>
  <si>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</si>
  <si>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</si>
  <si>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</si>
  <si>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</si>
  <si>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</si>
  <si>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</si>
  <si>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</si>
  <si>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</si>
  <si>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</si>
  <si>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</si>
  <si>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</si>
  <si>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</si>
  <si>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</si>
  <si>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</si>
  <si>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</si>
  <si>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</si>
  <si>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</si>
  <si>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</si>
  <si>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</si>
  <si>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</si>
  <si>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</si>
  <si>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</si>
  <si>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</si>
  <si>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</si>
  <si>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</si>
  <si>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</si>
  <si>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</si>
  <si>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</si>
  <si>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</si>
  <si>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</si>
  <si>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</si>
  <si>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</si>
  <si>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</si>
  <si>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</si>
  <si>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</si>
  <si>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</si>
  <si>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</si>
  <si>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</si>
  <si>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</si>
  <si>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</si>
  <si>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</si>
  <si>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</si>
  <si>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</si>
  <si>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</si>
  <si>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</si>
  <si>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</si>
  <si>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</si>
  <si>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</si>
  <si>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</si>
  <si>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</si>
  <si>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</si>
  <si>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</si>
  <si>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</si>
  <si>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</si>
  <si>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</si>
  <si>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</si>
  <si>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</si>
  <si>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</si>
  <si>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</si>
  <si>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</si>
  <si>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</si>
  <si>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</si>
  <si>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</si>
  <si>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</si>
  <si>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</si>
  <si>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</si>
  <si>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</si>
  <si>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</si>
  <si>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</si>
  <si>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</si>
  <si>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</si>
  <si>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</si>
  <si>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</si>
  <si>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</si>
  <si>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</si>
  <si>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</si>
  <si>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</si>
  <si>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</si>
  <si>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</si>
  <si>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</si>
  <si>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</si>
  <si>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</si>
  <si>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</si>
  <si>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</si>
  <si>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</si>
  <si>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</si>
  <si>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</si>
  <si>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</si>
  <si>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</si>
  <si>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</si>
  <si>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</si>
  <si>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</si>
  <si>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</si>
  <si>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</si>
  <si>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</si>
  <si>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</si>
  <si>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</si>
  <si>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</si>
  <si>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</si>
  <si>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</si>
  <si>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</si>
  <si>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</si>
  <si>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</si>
  <si>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</si>
  <si>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</si>
  <si>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</si>
  <si>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</si>
  <si>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</si>
  <si>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</si>
  <si>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</si>
  <si>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</si>
  <si>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</si>
  <si>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</si>
  <si>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</si>
  <si>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</si>
  <si>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</si>
  <si>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</si>
  <si>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</si>
  <si>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</si>
  <si>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</si>
  <si>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</si>
  <si>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</si>
  <si>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</si>
  <si>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</si>
  <si>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</si>
  <si>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</si>
  <si>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</si>
  <si>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</si>
  <si>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</si>
  <si>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</si>
  <si>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</si>
  <si>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</si>
  <si>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</si>
  <si>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</si>
  <si>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</si>
  <si>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</si>
  <si>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</si>
  <si>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</si>
  <si>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</si>
  <si>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</si>
  <si>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</si>
  <si>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</si>
  <si>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</si>
  <si>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</si>
  <si>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</si>
  <si>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</si>
  <si>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</si>
  <si>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</si>
  <si>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</si>
  <si>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</si>
  <si>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</si>
  <si>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</si>
  <si>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</si>
  <si>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</si>
  <si>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</si>
  <si>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</si>
  <si>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</si>
  <si>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</si>
  <si>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</si>
  <si>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</si>
  <si>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</si>
  <si>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</si>
  <si>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</si>
  <si>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</si>
  <si>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</si>
  <si>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</si>
  <si>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</si>
  <si>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</si>
  <si>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</si>
  <si>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</si>
  <si>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</si>
  <si>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</si>
  <si>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</si>
  <si>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</si>
  <si>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</si>
  <si>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</si>
  <si>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</si>
  <si>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</si>
  <si>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</si>
  <si>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</si>
  <si>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</si>
  <si>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</si>
  <si>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</si>
  <si>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</si>
  <si>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</si>
  <si>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</si>
  <si>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</si>
  <si>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</si>
  <si>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</si>
  <si>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</si>
  <si>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</si>
  <si>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</si>
  <si>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</si>
  <si>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</si>
  <si>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</si>
  <si>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</si>
  <si>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</si>
  <si>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</si>
  <si>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</si>
  <si>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</si>
  <si>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</si>
  <si>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</si>
  <si>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</si>
  <si>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</si>
  <si>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</si>
  <si>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</si>
  <si>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</si>
  <si>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</si>
  <si>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</si>
  <si>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</si>
  <si>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</si>
  <si>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</si>
  <si>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</si>
  <si>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</si>
  <si>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</si>
  <si>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</si>
  <si>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</si>
  <si>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</si>
  <si>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</si>
  <si>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</si>
  <si>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</si>
  <si>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</si>
  <si>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</si>
  <si>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</si>
  <si>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</si>
  <si>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</si>
  <si>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</si>
  <si>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</si>
  <si>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</si>
  <si>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</si>
  <si>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</si>
  <si>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</si>
  <si>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</si>
  <si>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</si>
  <si>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</si>
  <si>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</si>
  <si>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</si>
  <si>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</si>
  <si>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</si>
  <si>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</si>
  <si>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</si>
  <si>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</si>
  <si>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</si>
  <si>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</si>
  <si>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</si>
  <si>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</si>
  <si>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</si>
  <si>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</si>
  <si>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</si>
  <si>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</si>
  <si>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</si>
  <si>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</si>
  <si>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</si>
  <si>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</si>
  <si>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</si>
  <si>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</si>
  <si>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</si>
  <si>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</si>
  <si>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</si>
  <si>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</si>
  <si>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</si>
  <si>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</si>
  <si>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</si>
  <si>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</si>
  <si>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</si>
  <si>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</si>
  <si>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</si>
  <si>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</si>
  <si>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</si>
  <si>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</si>
  <si>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</si>
  <si>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</si>
  <si>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</si>
  <si>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</si>
  <si>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</si>
  <si>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</si>
  <si>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</si>
  <si>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</si>
  <si>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</si>
  <si>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</si>
  <si>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</si>
  <si>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</si>
  <si>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</si>
  <si>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</si>
  <si>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</si>
  <si>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</si>
  <si>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</si>
  <si>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</si>
  <si>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</si>
  <si>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</si>
  <si>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</si>
  <si>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</si>
  <si>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</si>
  <si>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</si>
  <si>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</si>
  <si>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</si>
  <si>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</si>
  <si>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</si>
  <si>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</si>
  <si>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</si>
  <si>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</si>
  <si>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</si>
  <si>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</si>
  <si>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</si>
  <si>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</si>
  <si>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</si>
  <si>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</si>
  <si>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</si>
  <si>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</si>
  <si>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</si>
  <si>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</si>
  <si>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</si>
  <si>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</si>
  <si>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</si>
  <si>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</si>
  <si>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</si>
  <si>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</si>
  <si>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</si>
  <si>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</si>
  <si>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</si>
  <si>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</si>
  <si>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</si>
  <si>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</si>
  <si>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</si>
  <si>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</si>
  <si>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</si>
  <si>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</si>
  <si>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</si>
  <si>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</si>
  <si>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</si>
  <si>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</si>
  <si>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</si>
  <si>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</si>
  <si>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</si>
  <si>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</si>
  <si>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</si>
  <si>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</si>
  <si>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</si>
  <si>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</si>
  <si>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</si>
  <si>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</si>
  <si>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</si>
  <si>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</si>
  <si>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</si>
  <si>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</si>
  <si>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</si>
  <si>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</si>
  <si>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</si>
  <si>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</si>
  <si>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</si>
  <si>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</si>
  <si>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</si>
  <si>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</si>
  <si>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</si>
  <si>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</si>
  <si>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</si>
  <si>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</si>
  <si>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</si>
  <si>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</si>
  <si>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</si>
  <si>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</si>
  <si>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</si>
  <si>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</si>
  <si>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</si>
  <si>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</si>
  <si>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</si>
  <si>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</si>
  <si>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</si>
  <si>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</si>
  <si>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</si>
  <si>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</si>
  <si>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</si>
  <si>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</si>
  <si>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</si>
  <si>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</si>
  <si>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</si>
  <si>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</si>
  <si>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</si>
  <si>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</si>
  <si>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</si>
  <si>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</si>
  <si>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</si>
  <si>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</si>
  <si>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</si>
  <si>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</si>
  <si>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</si>
  <si>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</si>
  <si>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</si>
  <si>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</si>
  <si>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</si>
  <si>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</si>
  <si>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</si>
  <si>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</si>
  <si>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</si>
  <si>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</si>
  <si>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</si>
  <si>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</si>
  <si>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</si>
  <si>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</si>
  <si>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</si>
  <si>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</si>
  <si>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</si>
  <si>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</si>
  <si>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</si>
  <si>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</si>
  <si>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</si>
  <si>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</si>
  <si>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</si>
  <si>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</si>
  <si>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</si>
  <si>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</si>
  <si>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</si>
  <si>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</si>
  <si>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</si>
  <si>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</si>
  <si>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</si>
  <si>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</si>
  <si>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</si>
  <si>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</si>
  <si>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</si>
  <si>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</si>
  <si>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</si>
  <si>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</si>
  <si>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</si>
  <si>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</si>
  <si>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</si>
  <si>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</si>
  <si>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</si>
  <si>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</si>
  <si>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</si>
  <si>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</si>
  <si>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</si>
  <si>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</si>
  <si>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</si>
  <si>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</si>
  <si>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</si>
  <si>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</si>
  <si>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</si>
  <si>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</si>
  <si>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</si>
  <si>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</si>
  <si>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</si>
  <si>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</si>
  <si>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</si>
  <si>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</si>
  <si>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</si>
  <si>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</si>
  <si>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</si>
  <si>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</si>
  <si>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</si>
  <si>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</si>
  <si>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</si>
  <si>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</si>
  <si>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</si>
  <si>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</si>
  <si>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</si>
  <si>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</si>
  <si>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</si>
  <si>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</si>
  <si>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</si>
  <si>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</si>
  <si>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</si>
  <si>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</si>
  <si>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</si>
  <si>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</si>
  <si>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</si>
  <si>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</si>
  <si>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</si>
  <si>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</si>
  <si>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</si>
  <si>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</si>
  <si>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</si>
  <si>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</si>
  <si>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</si>
  <si>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</si>
  <si>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</si>
  <si>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</si>
  <si>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</si>
  <si>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</si>
  <si>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</si>
  <si>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</si>
  <si>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</si>
  <si>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</si>
  <si>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</si>
  <si>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</si>
  <si>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</si>
  <si>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</si>
  <si>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</si>
  <si>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</si>
  <si>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</si>
  <si>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</si>
  <si>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</si>
  <si>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</si>
  <si>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</si>
  <si>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</si>
  <si>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</si>
  <si>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</si>
  <si>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</si>
  <si>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</si>
  <si>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</si>
  <si>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</si>
  <si>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</si>
  <si>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</si>
  <si>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</si>
  <si>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</si>
  <si>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</si>
  <si>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</si>
  <si>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</si>
  <si>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</si>
  <si>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</si>
  <si>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</si>
  <si>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</si>
  <si>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</si>
  <si>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</si>
  <si>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</si>
  <si>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</si>
  <si>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</si>
  <si>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</si>
  <si>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</si>
  <si>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</si>
  <si>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</si>
  <si>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</si>
  <si>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</si>
  <si>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</si>
  <si>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</si>
  <si>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</si>
  <si>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</si>
  <si>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</si>
  <si>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</si>
  <si>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</si>
  <si>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</si>
  <si>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</si>
  <si>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</si>
  <si>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</si>
  <si>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</si>
  <si>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</si>
  <si>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</si>
  <si>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</si>
  <si>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</si>
  <si>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</si>
  <si>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</si>
  <si>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</si>
  <si>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</si>
  <si>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</si>
  <si>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</si>
  <si>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</si>
  <si>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</si>
  <si>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</si>
  <si>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</si>
  <si>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</si>
  <si>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</si>
  <si>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</si>
  <si>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</si>
  <si>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</si>
  <si>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</si>
  <si>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</si>
  <si>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</si>
  <si>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</si>
  <si>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</si>
  <si>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</si>
  <si>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</si>
  <si>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</si>
  <si>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</si>
  <si>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</si>
  <si>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</si>
  <si>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</si>
  <si>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</si>
  <si>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</si>
  <si>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</si>
  <si>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</si>
  <si>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</si>
  <si>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</si>
  <si>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</si>
  <si>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</si>
  <si>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</si>
  <si>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</si>
  <si>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</si>
  <si>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</si>
  <si>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</si>
  <si>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</si>
  <si>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</si>
  <si>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</si>
  <si>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</si>
  <si>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</si>
  <si>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</si>
  <si>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</si>
  <si>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</si>
  <si>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</si>
  <si>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</si>
  <si>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</si>
  <si>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</si>
  <si>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</si>
  <si>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</si>
  <si>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</si>
  <si>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</si>
  <si>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</si>
  <si>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</si>
  <si>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</si>
  <si>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</si>
  <si>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</si>
  <si>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</si>
  <si>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</si>
  <si>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</si>
  <si>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</si>
  <si>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</si>
  <si>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</si>
  <si>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</si>
  <si>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</si>
  <si>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</si>
  <si>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</si>
  <si>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</si>
  <si>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</si>
  <si>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</si>
  <si>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</si>
  <si>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</si>
  <si>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</si>
  <si>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</si>
  <si>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</si>
  <si>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</si>
  <si>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</si>
  <si>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</si>
  <si>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</si>
  <si>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</si>
  <si>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</si>
  <si>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</si>
  <si>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</si>
  <si>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</si>
  <si>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</si>
  <si>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</si>
  <si>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</si>
  <si>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</si>
  <si>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</si>
  <si>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</si>
  <si>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</si>
  <si>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</si>
  <si>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</si>
  <si>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</si>
  <si>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</si>
  <si>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</si>
  <si>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</si>
  <si>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</si>
  <si>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</si>
  <si>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</si>
  <si>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</si>
  <si>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</si>
  <si>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</si>
  <si>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</si>
  <si>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</si>
  <si>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</si>
  <si>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</si>
  <si>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</si>
  <si>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</si>
  <si>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</si>
  <si>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</si>
  <si>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</si>
  <si>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</si>
  <si>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</si>
  <si>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</si>
  <si>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</si>
  <si>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</si>
  <si>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</si>
  <si>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</si>
  <si>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</si>
  <si>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</si>
  <si>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</si>
  <si>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</si>
  <si>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</si>
  <si>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</si>
  <si>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</si>
  <si>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</si>
  <si>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</si>
  <si>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</si>
  <si>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</si>
  <si>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</si>
  <si>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</si>
  <si>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</si>
  <si>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</si>
  <si>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</si>
  <si>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</si>
  <si>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</si>
  <si>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</si>
  <si>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</si>
  <si>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</si>
  <si>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</si>
  <si>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</si>
  <si>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</si>
  <si>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</si>
  <si>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</si>
  <si>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</si>
  <si>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</si>
  <si>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</si>
  <si>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</si>
  <si>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</si>
  <si>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</si>
  <si>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</si>
  <si>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</si>
  <si>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</si>
  <si>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</si>
  <si>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</si>
  <si>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</si>
  <si>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</si>
  <si>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</si>
  <si>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</si>
  <si>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</si>
  <si>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</si>
  <si>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</si>
  <si>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</si>
  <si>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</si>
  <si>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</si>
  <si>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</si>
  <si>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</si>
  <si>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</si>
  <si>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</si>
  <si>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</si>
  <si>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</si>
  <si>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</si>
  <si>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</si>
  <si>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</si>
  <si>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</si>
  <si>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</si>
  <si>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</si>
  <si>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</si>
  <si>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</si>
  <si>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</si>
  <si>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</si>
  <si>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</si>
  <si>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</si>
  <si>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</si>
  <si>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</si>
  <si>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</si>
  <si>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</si>
  <si>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</si>
  <si>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</si>
  <si>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</si>
  <si>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</si>
  <si>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</si>
  <si>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</si>
  <si>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</si>
  <si>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</si>
  <si>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</si>
  <si>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</si>
  <si>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</si>
  <si>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</si>
  <si>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</si>
  <si>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</si>
  <si>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</si>
  <si>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</si>
  <si>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</si>
  <si>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</si>
  <si>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</si>
  <si>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</si>
  <si>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</si>
  <si>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</si>
  <si>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</si>
  <si>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</si>
  <si>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</si>
  <si>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</si>
  <si>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</si>
  <si>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</si>
  <si>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</si>
  <si>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</si>
  <si>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</si>
  <si>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</si>
  <si>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</si>
  <si>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</si>
  <si>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</si>
  <si>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</si>
  <si>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</si>
  <si>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</si>
  <si>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</si>
  <si>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</si>
  <si>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</si>
  <si>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</si>
  <si>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</si>
  <si>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</si>
  <si>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</si>
  <si>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</si>
  <si>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</si>
  <si>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</si>
  <si>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</si>
  <si>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</si>
  <si>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</si>
  <si>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</si>
  <si>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</si>
  <si>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</si>
  <si>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</si>
  <si>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</si>
  <si>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</si>
  <si>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</si>
  <si>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</si>
  <si>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</si>
  <si>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</si>
  <si>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</si>
  <si>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</si>
  <si>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</si>
  <si>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</si>
  <si>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</si>
  <si>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</si>
  <si>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</si>
  <si>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</si>
  <si>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</si>
  <si>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</si>
  <si>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</si>
  <si>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</si>
  <si>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</si>
  <si>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</si>
  <si>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</si>
  <si>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</si>
  <si>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</si>
  <si>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</si>
  <si>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</si>
  <si>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</si>
  <si>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</si>
  <si>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</si>
  <si>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</si>
  <si>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</si>
  <si>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</si>
  <si>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</si>
  <si>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</si>
  <si>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</si>
  <si>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</si>
  <si>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</si>
  <si>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</si>
  <si>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</si>
  <si>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</si>
  <si>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</si>
  <si>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</si>
  <si>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</si>
  <si>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</si>
  <si>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</si>
  <si>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</si>
  <si>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</si>
  <si>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</si>
  <si>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</si>
  <si>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</si>
  <si>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</si>
  <si>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</si>
  <si>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</si>
  <si>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</si>
  <si>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</si>
  <si>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</si>
  <si>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</si>
  <si>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</si>
  <si>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</si>
  <si>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</si>
  <si>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</si>
  <si>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</si>
  <si>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</si>
  <si>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</si>
  <si>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</si>
  <si>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</si>
  <si>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</si>
  <si>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</si>
  <si>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</si>
  <si>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</si>
  <si>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</si>
  <si>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</si>
  <si>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</si>
  <si>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</si>
  <si>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</si>
  <si>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</si>
  <si>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</si>
  <si>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</si>
  <si>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</si>
  <si>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</si>
  <si>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</si>
  <si>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</si>
  <si>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</si>
  <si>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</si>
  <si>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</si>
  <si>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</si>
  <si>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</si>
  <si>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</si>
  <si>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</si>
  <si>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</si>
  <si>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</si>
  <si>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</si>
  <si>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</si>
  <si>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</si>
  <si>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</si>
  <si>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</si>
  <si>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</si>
  <si>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</si>
  <si>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</si>
  <si>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</si>
  <si>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</si>
  <si>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</si>
  <si>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</si>
  <si>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</si>
  <si>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</si>
  <si>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</si>
  <si>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</si>
  <si>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</si>
  <si>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</si>
  <si>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</si>
  <si>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</si>
  <si>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</si>
  <si>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</si>
  <si>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</si>
  <si>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</si>
  <si>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</si>
  <si>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</si>
  <si>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</si>
  <si>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</si>
  <si>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</si>
  <si>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</si>
  <si>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</si>
  <si>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</si>
  <si>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</si>
  <si>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</si>
  <si>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</si>
  <si>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</si>
  <si>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</si>
  <si>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</si>
  <si>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</si>
  <si>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</si>
  <si>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</si>
  <si>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</si>
  <si>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</si>
  <si>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</si>
  <si>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</si>
  <si>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</si>
  <si>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</si>
  <si>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</si>
  <si>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</si>
  <si>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</si>
  <si>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</si>
  <si>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</si>
  <si>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</si>
  <si>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</si>
  <si>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</si>
  <si>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</si>
  <si>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</si>
  <si>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</si>
  <si>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</si>
  <si>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</si>
  <si>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</si>
  <si>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</si>
  <si>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</si>
  <si>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</si>
  <si>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</si>
  <si>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</si>
  <si>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</si>
  <si>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</si>
  <si>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</si>
  <si>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</si>
  <si>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</si>
  <si>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</si>
  <si>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</si>
  <si>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</si>
  <si>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</si>
  <si>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</si>
  <si>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</si>
  <si>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</si>
  <si>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</si>
  <si>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</si>
  <si>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</si>
  <si>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</si>
  <si>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</si>
  <si>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</si>
  <si>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</si>
  <si>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</si>
  <si>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</si>
  <si>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</si>
  <si>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</si>
  <si>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</si>
  <si>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</si>
  <si>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</si>
  <si>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</si>
  <si>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</si>
  <si>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</si>
  <si>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</si>
  <si>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</si>
  <si>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</si>
  <si>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</si>
  <si>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</si>
  <si>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</si>
  <si>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</si>
  <si>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</si>
  <si>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</si>
  <si>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</si>
  <si>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</si>
  <si>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</si>
  <si>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</si>
  <si>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</si>
  <si>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</si>
  <si>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</si>
  <si>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</si>
  <si>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</si>
  <si>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</si>
  <si>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</si>
  <si>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</si>
  <si>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</si>
  <si>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</si>
  <si>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</si>
  <si>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</si>
  <si>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</si>
  <si>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</si>
  <si>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</si>
  <si>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</si>
  <si>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</si>
  <si>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</si>
  <si>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</si>
  <si>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</si>
  <si>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</si>
  <si>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</si>
  <si>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</si>
  <si>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</si>
  <si>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</si>
  <si>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</si>
  <si>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</si>
  <si>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</si>
  <si>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</si>
  <si>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</si>
  <si>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</si>
  <si>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</si>
  <si>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</si>
  <si>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</si>
  <si>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</si>
  <si>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</si>
  <si>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</si>
  <si>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</si>
  <si>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</si>
  <si>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</si>
  <si>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</si>
  <si>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</si>
  <si>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</si>
  <si>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</si>
  <si>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</si>
  <si>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</si>
  <si>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</si>
  <si>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</si>
  <si>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</si>
  <si>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</si>
  <si>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</si>
  <si>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</si>
  <si>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</si>
  <si>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</si>
  <si>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</si>
  <si>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</si>
  <si>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</si>
  <si>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</si>
  <si>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</si>
  <si>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</si>
  <si>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</si>
  <si>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</si>
  <si>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</si>
  <si>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</si>
  <si>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</si>
  <si>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</si>
  <si>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</si>
  <si>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</si>
  <si>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</si>
  <si>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</si>
  <si>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</si>
  <si>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</si>
  <si>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</si>
  <si>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</si>
  <si>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</si>
  <si>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</si>
  <si>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</si>
  <si>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</si>
  <si>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</si>
  <si>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</si>
  <si>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</si>
  <si>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</si>
  <si>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</si>
  <si>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</si>
  <si>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</si>
  <si>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</si>
  <si>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</si>
  <si>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</si>
  <si>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</si>
  <si>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</si>
  <si>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</si>
  <si>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</si>
  <si>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</si>
  <si>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</si>
  <si>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</si>
  <si>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</si>
  <si>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</si>
  <si>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</si>
  <si>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</si>
  <si>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</si>
  <si>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</si>
  <si>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</si>
  <si>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</si>
  <si>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</si>
  <si>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</si>
  <si>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</si>
  <si>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</si>
  <si>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</si>
  <si>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</si>
  <si>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</si>
  <si>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</si>
  <si>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</si>
  <si>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</si>
  <si>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</si>
  <si>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</si>
  <si>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</si>
  <si>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</si>
  <si>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</si>
  <si>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</si>
  <si>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</si>
  <si>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</si>
  <si>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</si>
  <si>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</si>
  <si>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</si>
  <si>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</si>
  <si>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</si>
  <si>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</si>
  <si>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</si>
  <si>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</si>
  <si>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</si>
  <si>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</si>
  <si>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</si>
  <si>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</si>
  <si>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</si>
  <si>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</si>
  <si>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</si>
  <si>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</si>
  <si>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</si>
  <si>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</si>
  <si>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</si>
  <si>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</si>
  <si>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</si>
  <si>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</si>
  <si>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</si>
  <si>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</si>
  <si>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</si>
  <si>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</si>
  <si>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</si>
  <si>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</si>
  <si>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</si>
  <si>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</si>
  <si>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</si>
  <si>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</si>
  <si>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</si>
  <si>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</si>
  <si>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</si>
  <si>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</si>
  <si>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</si>
  <si>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</si>
  <si>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</si>
  <si>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</si>
  <si>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</si>
  <si>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</si>
  <si>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</si>
  <si>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</si>
  <si>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</si>
  <si>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</si>
  <si>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</si>
  <si>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</si>
  <si>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</si>
  <si>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</si>
  <si>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</si>
  <si>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</si>
  <si>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</si>
  <si>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</si>
  <si>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</si>
  <si>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</si>
  <si>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</si>
  <si>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</si>
  <si>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</si>
  <si>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</si>
  <si>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</si>
  <si>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</si>
  <si>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</si>
  <si>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</si>
  <si>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</si>
  <si>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</si>
  <si>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</si>
  <si>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</si>
  <si>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</si>
  <si>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</si>
  <si>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</si>
  <si>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</si>
  <si>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</si>
  <si>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</si>
  <si>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</si>
  <si>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</si>
  <si>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</si>
  <si>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</si>
  <si>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</si>
  <si>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</si>
  <si>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</si>
  <si>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</si>
  <si>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</si>
  <si>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</si>
  <si>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</si>
  <si>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</si>
  <si>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</si>
  <si>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</si>
  <si>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</si>
  <si>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</si>
  <si>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</si>
  <si>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</si>
  <si>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</si>
  <si>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</si>
  <si>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</si>
  <si>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</si>
  <si>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</si>
  <si>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</si>
  <si>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</si>
  <si>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</si>
  <si>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</si>
  <si>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</si>
  <si>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</si>
  <si>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</si>
  <si>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</si>
  <si>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</si>
  <si>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</si>
  <si>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</si>
  <si>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</si>
  <si>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</si>
  <si>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</si>
  <si>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</si>
  <si>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</si>
  <si>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</si>
  <si>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</si>
  <si>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</si>
  <si>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</si>
  <si>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</si>
  <si>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</si>
  <si>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</si>
  <si>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</si>
  <si>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</si>
  <si>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</si>
  <si>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</si>
  <si>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</si>
  <si>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</si>
  <si>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</si>
  <si>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</si>
  <si>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</si>
  <si>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</si>
  <si>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</si>
  <si>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</si>
  <si>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</si>
  <si>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</si>
  <si>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</si>
  <si>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</si>
  <si>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</si>
  <si>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</si>
  <si>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</si>
  <si>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</si>
  <si>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</si>
  <si>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</si>
  <si>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</si>
  <si>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</si>
  <si>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</si>
  <si>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</si>
  <si>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</si>
  <si>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</si>
  <si>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</si>
  <si>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</si>
  <si>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</si>
  <si>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</si>
  <si>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</si>
  <si>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</si>
  <si>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</si>
  <si>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</si>
  <si>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</si>
  <si>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</si>
  <si>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</si>
  <si>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</si>
  <si>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</si>
  <si>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</si>
  <si>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</si>
  <si>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</si>
  <si>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</si>
  <si>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</si>
  <si>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</si>
  <si>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</si>
  <si>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</si>
  <si>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</si>
  <si>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</si>
  <si>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</si>
  <si>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</si>
  <si>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</si>
  <si>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</si>
  <si>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</si>
  <si>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</si>
  <si>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</si>
  <si>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</si>
  <si>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</si>
  <si>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</si>
  <si>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</si>
  <si>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</si>
  <si>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</si>
  <si>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</si>
  <si>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</si>
  <si>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</si>
  <si>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</si>
  <si>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</si>
  <si>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</si>
  <si>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</si>
  <si>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</si>
  <si>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</si>
  <si>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</si>
  <si>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</si>
  <si>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</si>
  <si>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</si>
  <si>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</si>
  <si>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</si>
  <si>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</si>
  <si>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</si>
  <si>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</si>
  <si>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</si>
  <si>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</si>
  <si>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</si>
  <si>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</si>
  <si>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</si>
  <si>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</si>
  <si>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</si>
  <si>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</si>
  <si>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</si>
  <si>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</si>
  <si>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</si>
  <si>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</si>
  <si>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</si>
  <si>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</si>
  <si>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</si>
  <si>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</si>
  <si>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</si>
  <si>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</si>
  <si>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</si>
  <si>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</si>
  <si>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</si>
  <si>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</si>
  <si>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</si>
  <si>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</si>
  <si>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</si>
  <si>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</si>
  <si>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</si>
  <si>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</si>
  <si>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</si>
  <si>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</si>
  <si>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</si>
  <si>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</si>
  <si>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</si>
  <si>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</si>
  <si>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</si>
  <si>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</si>
  <si>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</si>
  <si>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</si>
  <si>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</si>
  <si>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</si>
  <si>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</si>
  <si>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</si>
  <si>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</si>
  <si>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</si>
  <si>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</si>
  <si>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</si>
  <si>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</si>
  <si>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</si>
  <si>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</si>
  <si>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</si>
  <si>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</si>
  <si>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</si>
  <si>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</si>
  <si>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</si>
  <si>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</si>
  <si>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</si>
  <si>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</si>
  <si>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</si>
  <si>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</si>
  <si>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</si>
  <si>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</si>
  <si>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</si>
  <si>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</si>
  <si>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</si>
  <si>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</si>
  <si>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</si>
  <si>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</si>
  <si>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</si>
  <si>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</si>
  <si>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</si>
  <si>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</si>
  <si>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</si>
  <si>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</si>
  <si>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</si>
  <si>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</si>
  <si>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</si>
  <si>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</si>
  <si>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</si>
  <si>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</si>
  <si>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</si>
  <si>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</si>
  <si>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</si>
  <si>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</si>
  <si>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</si>
  <si>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</si>
  <si>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</si>
  <si>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</si>
  <si>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</si>
  <si>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</si>
  <si>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</si>
  <si>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</si>
  <si>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</si>
  <si>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</si>
  <si>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</si>
  <si>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</si>
  <si>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</si>
  <si>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</si>
  <si>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</si>
  <si>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</si>
  <si>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</si>
  <si>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</si>
  <si>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</si>
  <si>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</si>
  <si>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</si>
  <si>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</si>
  <si>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</si>
  <si>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</si>
  <si>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</si>
  <si>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</si>
  <si>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</si>
  <si>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</si>
  <si>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</si>
  <si>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</si>
  <si>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</si>
  <si>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</si>
  <si>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</si>
  <si>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</si>
  <si>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</si>
  <si>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</si>
  <si>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</si>
  <si>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</si>
  <si>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</si>
  <si>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</si>
  <si>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</si>
  <si>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</si>
  <si>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</si>
  <si>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</si>
  <si>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</si>
  <si>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</si>
  <si>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</si>
  <si>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</si>
  <si>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</si>
  <si>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</si>
  <si>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</si>
  <si>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</si>
  <si>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</si>
  <si>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</si>
  <si>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</si>
  <si>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</si>
  <si>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</si>
  <si>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</si>
  <si>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</si>
  <si>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</si>
  <si>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</si>
  <si>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</si>
  <si>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</si>
  <si>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</si>
  <si>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</si>
  <si>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</si>
  <si>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</si>
  <si>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</si>
  <si>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</si>
  <si>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</si>
  <si>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</si>
  <si>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</si>
  <si>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</si>
  <si>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</si>
  <si>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</si>
  <si>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</si>
  <si>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</si>
  <si>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</si>
  <si>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</si>
  <si>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</si>
  <si>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</si>
  <si>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</si>
  <si>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</si>
  <si>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</si>
  <si>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</si>
  <si>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</si>
  <si>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</si>
  <si>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</si>
  <si>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</si>
  <si>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</si>
  <si>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</si>
  <si>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</si>
  <si>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</si>
  <si>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</si>
  <si>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</si>
  <si>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</si>
  <si>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</si>
  <si>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</si>
  <si>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</si>
  <si>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</si>
  <si>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</si>
  <si>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</si>
  <si>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</si>
  <si>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</si>
  <si>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</si>
  <si>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</si>
  <si>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</si>
  <si>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</si>
  <si>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</si>
  <si>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</si>
  <si>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</si>
  <si>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</si>
  <si>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</si>
  <si>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</si>
  <si>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</si>
  <si>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</si>
  <si>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</si>
  <si>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</si>
  <si>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</si>
  <si>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</si>
  <si>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</si>
  <si>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</si>
  <si>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</si>
  <si>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</si>
  <si>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</si>
  <si>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</si>
  <si>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</si>
  <si>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</si>
  <si>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</si>
  <si>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</si>
  <si>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</si>
  <si>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</si>
  <si>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</si>
  <si>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</si>
  <si>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</si>
  <si>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</si>
  <si>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</si>
  <si>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</si>
  <si>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</si>
  <si>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</si>
  <si>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</si>
  <si>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</si>
  <si>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</si>
  <si>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</si>
  <si>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</si>
  <si>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</si>
  <si>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</si>
  <si>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</si>
  <si>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</si>
  <si>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</si>
  <si>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</si>
  <si>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</si>
  <si>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</si>
  <si>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</si>
  <si>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</si>
  <si>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</si>
  <si>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</si>
  <si>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</si>
  <si>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</si>
  <si>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</si>
  <si>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</si>
  <si>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</si>
  <si>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</si>
  <si>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</si>
  <si>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</si>
  <si>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</si>
  <si>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</si>
  <si>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</si>
  <si>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</si>
  <si>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</si>
  <si>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</si>
  <si>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</si>
  <si>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</si>
  <si>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</si>
  <si>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</si>
  <si>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</si>
  <si>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</si>
  <si>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</si>
  <si>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</si>
  <si>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</si>
  <si>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</si>
  <si>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</si>
  <si>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</si>
  <si>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</si>
  <si>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</si>
  <si>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</si>
  <si>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</si>
  <si>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</si>
  <si>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</si>
  <si>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</si>
  <si>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</si>
  <si>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</si>
  <si>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</si>
  <si>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</si>
  <si>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</si>
  <si>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</si>
  <si>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</si>
  <si>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</si>
  <si>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</si>
  <si>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</si>
  <si>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</si>
  <si>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</si>
  <si>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</si>
  <si>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</si>
  <si>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</si>
  <si>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</si>
  <si>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</si>
  <si>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</si>
  <si>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</si>
  <si>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</si>
  <si>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</si>
  <si>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</si>
  <si>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</si>
  <si>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</si>
  <si>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</si>
  <si>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</si>
  <si>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</si>
  <si>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</si>
  <si>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</si>
  <si>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</si>
  <si>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</si>
  <si>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</si>
  <si>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</si>
  <si>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</si>
  <si>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</si>
  <si>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</si>
  <si>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</si>
  <si>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</si>
  <si>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</si>
  <si>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</si>
  <si>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</si>
  <si>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</si>
  <si>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</si>
  <si>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</si>
  <si>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</si>
  <si>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</si>
  <si>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</si>
  <si>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</si>
  <si>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</si>
  <si>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</si>
  <si>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</si>
  <si>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</si>
  <si>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</si>
  <si>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</si>
  <si>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</si>
  <si>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</si>
  <si>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</si>
  <si>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</si>
  <si>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</si>
  <si>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</si>
  <si>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</si>
  <si>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</si>
  <si>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</si>
  <si>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</si>
  <si>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</si>
  <si>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</si>
  <si>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</si>
  <si>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</si>
  <si>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</si>
  <si>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</si>
  <si>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</si>
  <si>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</si>
  <si>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</si>
  <si>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</si>
  <si>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</si>
  <si>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</si>
  <si>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</si>
  <si>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</si>
  <si>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</si>
  <si>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</si>
  <si>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</si>
  <si>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</si>
  <si>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</si>
  <si>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</si>
  <si>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</si>
  <si>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</si>
  <si>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</si>
  <si>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</si>
  <si>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</si>
  <si>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</si>
  <si>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</si>
  <si>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</si>
  <si>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</si>
  <si>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</si>
  <si>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</si>
  <si>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</si>
  <si>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</si>
  <si>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</si>
  <si>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</si>
  <si>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</si>
  <si>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</si>
  <si>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</si>
  <si>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</si>
  <si>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</si>
  <si>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</si>
  <si>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</si>
  <si>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</si>
  <si>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</si>
  <si>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</si>
  <si>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</si>
  <si>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</si>
  <si>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</si>
  <si>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</si>
  <si>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</si>
  <si>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</si>
  <si>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</si>
  <si>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</si>
  <si>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</si>
  <si>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</si>
  <si>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</si>
  <si>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</si>
  <si>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</si>
  <si>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</si>
  <si>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</si>
  <si>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</si>
  <si>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</si>
  <si>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</si>
  <si>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</si>
  <si>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</si>
  <si>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</si>
  <si>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</si>
  <si>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</si>
  <si>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</si>
  <si>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</si>
  <si>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</si>
  <si>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</si>
  <si>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</si>
  <si>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</si>
  <si>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</si>
  <si>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</si>
  <si>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</si>
  <si>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</si>
  <si>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</si>
  <si>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</si>
  <si>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</si>
  <si>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</si>
  <si>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</si>
  <si>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</si>
  <si>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</si>
  <si>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</si>
  <si>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</si>
  <si>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</si>
  <si>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</si>
  <si>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</si>
  <si>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</si>
  <si>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</si>
  <si>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</si>
  <si>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</si>
  <si>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</si>
  <si>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</si>
  <si>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</si>
  <si>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</si>
  <si>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</si>
  <si>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</si>
  <si>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</si>
  <si>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</si>
  <si>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</si>
  <si>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</si>
  <si>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</si>
  <si>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</si>
  <si>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</si>
  <si>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</si>
  <si>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</si>
  <si>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</si>
  <si>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</si>
  <si>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</si>
  <si>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</si>
  <si>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</si>
  <si>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</si>
  <si>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</si>
  <si>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</si>
  <si>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</si>
  <si>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</si>
  <si>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</si>
  <si>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</si>
  <si>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</si>
  <si>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</si>
  <si>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</si>
  <si>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</si>
  <si>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</si>
  <si>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</si>
  <si>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</si>
  <si>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</si>
  <si>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</si>
  <si>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</si>
  <si>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</si>
  <si>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</si>
  <si>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</si>
  <si>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</si>
  <si>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</si>
  <si>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</si>
  <si>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</si>
  <si>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</si>
  <si>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</si>
  <si>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</si>
  <si>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</si>
  <si>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</si>
  <si>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</si>
  <si>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</si>
  <si>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</si>
  <si>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</si>
  <si>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</si>
  <si>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</si>
  <si>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</si>
  <si>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</si>
  <si>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</si>
  <si>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</si>
  <si>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</si>
  <si>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</si>
  <si>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</si>
  <si>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</si>
  <si>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</si>
  <si>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</si>
  <si>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</si>
  <si>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</si>
  <si>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</si>
  <si>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</si>
  <si>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</si>
  <si>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</si>
  <si>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</si>
  <si>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</si>
  <si>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</si>
  <si>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</si>
  <si>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</si>
  <si>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</si>
  <si>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</si>
  <si>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</si>
  <si>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</si>
  <si>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</si>
  <si>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</si>
  <si>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</si>
  <si>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</si>
  <si>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</si>
  <si>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</si>
  <si>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</si>
  <si>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</si>
  <si>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</si>
  <si>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</si>
  <si>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</si>
  <si>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</si>
  <si>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</si>
  <si>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</si>
  <si>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</si>
  <si>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</si>
  <si>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</si>
  <si>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</si>
  <si>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</si>
  <si>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</si>
  <si>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</si>
  <si>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</si>
  <si>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</si>
  <si>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</si>
  <si>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</si>
  <si>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</si>
  <si>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</si>
  <si>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</si>
  <si>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</si>
  <si>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</si>
  <si>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</si>
  <si>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</si>
  <si>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</si>
  <si>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</si>
  <si>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</si>
  <si>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</si>
  <si>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</si>
  <si>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</si>
  <si>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</si>
  <si>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</si>
  <si>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</si>
  <si>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</si>
  <si>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</si>
  <si>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</si>
  <si>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</si>
  <si>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</si>
  <si>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</si>
  <si>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</si>
  <si>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</si>
  <si>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</si>
  <si>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</si>
  <si>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</si>
  <si>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</si>
  <si>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</si>
  <si>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</si>
  <si>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</si>
  <si>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</si>
  <si>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</si>
  <si>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</si>
  <si>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</si>
  <si>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</si>
  <si>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</si>
  <si>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</si>
  <si>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</si>
  <si>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</si>
  <si>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</si>
  <si>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</si>
  <si>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</si>
  <si>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</si>
  <si>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</si>
  <si>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</si>
  <si>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</si>
  <si>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</si>
  <si>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</si>
  <si>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</si>
  <si>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</si>
  <si>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</si>
  <si>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</si>
  <si>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</si>
  <si>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</si>
  <si>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</si>
  <si>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</si>
  <si>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</si>
  <si>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</si>
  <si>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</si>
  <si>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</si>
  <si>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</si>
  <si>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</si>
  <si>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</si>
  <si>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</si>
  <si>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</si>
  <si>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</si>
  <si>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</si>
  <si>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</si>
  <si>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</si>
  <si>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</si>
  <si>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</si>
  <si>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</si>
  <si>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</si>
  <si>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</si>
  <si>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</si>
  <si>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</si>
  <si>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</si>
  <si>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</si>
  <si>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</si>
  <si>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</si>
  <si>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</si>
  <si>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</si>
  <si>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</si>
  <si>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</si>
  <si>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</si>
  <si>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</si>
  <si>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</si>
  <si>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</si>
  <si>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</si>
  <si>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</si>
  <si>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</si>
  <si>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</si>
  <si>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</si>
  <si>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</si>
  <si>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</si>
  <si>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</si>
  <si>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</si>
  <si>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</si>
  <si>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</si>
  <si>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</si>
  <si>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</si>
  <si>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</si>
  <si>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</si>
  <si>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</si>
  <si>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</si>
  <si>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</si>
  <si>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</si>
  <si>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</si>
  <si>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</si>
  <si>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</si>
  <si>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</si>
  <si>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</si>
  <si>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</si>
  <si>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</si>
  <si>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</si>
  <si>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</si>
  <si>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</si>
  <si>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</si>
  <si>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</si>
  <si>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</si>
  <si>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</si>
  <si>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</si>
  <si>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</si>
  <si>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</si>
  <si>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</si>
  <si>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</si>
  <si>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</si>
  <si>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</si>
  <si>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</si>
  <si>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</si>
  <si>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</si>
  <si>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</si>
  <si>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</si>
  <si>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</si>
  <si>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</si>
  <si>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</si>
  <si>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</si>
  <si>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</si>
  <si>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</si>
  <si>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</si>
  <si>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</si>
  <si>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</si>
  <si>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</si>
  <si>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</si>
  <si>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</si>
  <si>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</si>
  <si>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</si>
  <si>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</si>
  <si>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</si>
  <si>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</si>
  <si>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</si>
  <si>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</si>
  <si>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</si>
  <si>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</si>
  <si>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</si>
  <si>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</si>
  <si>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</si>
  <si>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</si>
  <si>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</si>
  <si>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</si>
  <si>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</si>
  <si>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</si>
  <si>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</si>
  <si>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</si>
  <si>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</si>
  <si>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</si>
  <si>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</si>
  <si>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</si>
  <si>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</si>
  <si>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</si>
  <si>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</si>
  <si>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</si>
  <si>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</si>
  <si>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</si>
  <si>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</si>
  <si>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</si>
  <si>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</si>
  <si>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</si>
  <si>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</si>
  <si>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</si>
  <si>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</si>
  <si>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</si>
  <si>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</si>
  <si>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</si>
  <si>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</si>
  <si>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</si>
  <si>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</si>
  <si>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</si>
  <si>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</si>
  <si>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</si>
  <si>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</si>
  <si>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</si>
  <si>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</si>
  <si>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</si>
  <si>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</si>
  <si>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</si>
  <si>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</si>
  <si>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</si>
  <si>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</si>
  <si>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</si>
  <si>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</si>
  <si>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</si>
  <si>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</si>
  <si>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</si>
  <si>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</si>
  <si>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</si>
  <si>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</si>
  <si>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</si>
  <si>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</si>
  <si>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</si>
  <si>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</si>
  <si>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</si>
  <si>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</si>
  <si>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</si>
  <si>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</si>
  <si>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</si>
  <si>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</si>
  <si>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</si>
  <si>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</si>
  <si>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</si>
  <si>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</si>
  <si>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</si>
  <si>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</si>
  <si>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</si>
  <si>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</si>
  <si>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</si>
  <si>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</si>
  <si>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</si>
  <si>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</si>
  <si>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</si>
  <si>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</si>
  <si>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</si>
  <si>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</si>
  <si>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</si>
  <si>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</si>
  <si>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</si>
  <si>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</si>
  <si>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</si>
  <si>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</si>
  <si>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</si>
  <si>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</si>
  <si>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</si>
  <si>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</si>
  <si>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</si>
  <si>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</si>
  <si>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</si>
  <si>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</si>
  <si>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</si>
  <si>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</si>
  <si>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</si>
  <si>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</si>
  <si>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</si>
  <si>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</si>
  <si>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</si>
  <si>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</si>
  <si>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</si>
  <si>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</si>
  <si>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</si>
  <si>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</si>
  <si>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</si>
  <si>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</si>
  <si>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</si>
  <si>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</si>
  <si>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</si>
  <si>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</si>
  <si>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</si>
  <si>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</si>
  <si>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</si>
  <si>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</si>
  <si>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</si>
  <si>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</si>
  <si>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</si>
  <si>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</si>
  <si>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</si>
  <si>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</si>
  <si>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</si>
  <si>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</si>
  <si>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</si>
  <si>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</si>
  <si>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</si>
  <si>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</si>
  <si>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</si>
  <si>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</si>
  <si>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</si>
  <si>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</si>
  <si>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</si>
  <si>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</si>
  <si>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</si>
  <si>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</si>
  <si>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</si>
  <si>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</si>
  <si>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</si>
  <si>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</si>
  <si>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</si>
  <si>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</si>
  <si>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</si>
  <si>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</si>
  <si>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</si>
  <si>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</si>
  <si>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</si>
  <si>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</si>
  <si>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</si>
  <si>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</si>
  <si>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</si>
  <si>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</si>
  <si>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</si>
  <si>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</si>
  <si>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</si>
  <si>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</si>
  <si>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</si>
  <si>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</si>
  <si>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</si>
  <si>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</si>
  <si>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</si>
  <si>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</si>
  <si>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</si>
  <si>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</si>
  <si>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</si>
  <si>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</si>
  <si>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</si>
  <si>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</si>
  <si>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</si>
  <si>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</si>
  <si>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</si>
  <si>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</si>
  <si>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</si>
  <si>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</si>
  <si>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</si>
  <si>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</si>
  <si>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</si>
  <si>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</si>
  <si>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</si>
  <si>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</si>
  <si>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</si>
  <si>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</si>
  <si>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</si>
  <si>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</si>
  <si>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</si>
  <si>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</si>
  <si>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</si>
  <si>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</si>
  <si>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</si>
  <si>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</si>
  <si>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</si>
  <si>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</si>
  <si>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</si>
  <si>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</si>
  <si>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</si>
  <si>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</si>
  <si>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</si>
  <si>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</si>
  <si>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</si>
  <si>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</si>
  <si>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</si>
  <si>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</si>
  <si>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</si>
  <si>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</si>
  <si>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</si>
  <si>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</si>
  <si>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</si>
  <si>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</si>
  <si>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</si>
  <si>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</si>
  <si>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</si>
  <si>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</si>
  <si>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</si>
  <si>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</si>
  <si>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</si>
  <si>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</si>
  <si>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</si>
  <si>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</si>
  <si>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</si>
  <si>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</si>
  <si>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</si>
  <si>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</si>
  <si>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</si>
  <si>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</si>
  <si>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</si>
  <si>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</si>
  <si>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</si>
  <si>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</si>
  <si>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</si>
  <si>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</si>
  <si>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</si>
  <si>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</si>
  <si>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</si>
  <si>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</si>
  <si>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</si>
  <si>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</si>
  <si>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</si>
  <si>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</si>
  <si>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</si>
  <si>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</si>
  <si>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</si>
  <si>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</si>
  <si>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</si>
  <si>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</si>
  <si>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</si>
  <si>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</si>
  <si>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</si>
  <si>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</si>
  <si>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</si>
  <si>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</si>
  <si>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</si>
  <si>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</si>
  <si>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</si>
  <si>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</si>
  <si>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</si>
  <si>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</si>
  <si>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</si>
  <si>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</si>
  <si>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</si>
  <si>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</si>
  <si>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</si>
  <si>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</si>
  <si>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</si>
  <si>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</si>
  <si>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</si>
  <si>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</si>
  <si>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</si>
  <si>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</si>
  <si>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</si>
  <si>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</si>
  <si>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</si>
  <si>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</si>
  <si>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</si>
  <si>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</si>
  <si>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</si>
  <si>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</si>
  <si>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</si>
  <si>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</si>
  <si>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</si>
  <si>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</si>
  <si>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</si>
  <si>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</si>
  <si>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</si>
  <si>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</si>
  <si>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</si>
  <si>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</si>
  <si>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</si>
  <si>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</si>
  <si>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</si>
  <si>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</si>
  <si>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</si>
  <si>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</si>
  <si>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</si>
  <si>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</si>
  <si>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</si>
  <si>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</si>
  <si>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</si>
  <si>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</si>
  <si>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</si>
  <si>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</si>
  <si>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</si>
  <si>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</si>
  <si>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</si>
  <si>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</si>
  <si>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</si>
  <si>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</si>
  <si>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</si>
  <si>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</si>
  <si>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</si>
  <si>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</si>
  <si>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</si>
  <si>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</si>
  <si>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</si>
  <si>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</si>
  <si>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</si>
  <si>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</si>
  <si>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</si>
  <si>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</si>
  <si>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</si>
  <si>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</si>
  <si>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</si>
  <si>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</si>
  <si>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</si>
  <si>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</si>
  <si>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</si>
  <si>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</si>
  <si>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</si>
  <si>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</si>
  <si>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</si>
  <si>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</si>
  <si>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</si>
  <si>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</si>
  <si>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</si>
  <si>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</si>
  <si>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</si>
  <si>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</si>
  <si>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</si>
  <si>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</si>
  <si>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</si>
  <si>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</si>
  <si>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</si>
  <si>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</si>
  <si>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</si>
  <si>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</si>
  <si>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</si>
  <si>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</si>
  <si>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</si>
  <si>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</si>
  <si>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</si>
  <si>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</si>
  <si>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</si>
  <si>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</si>
  <si>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</si>
  <si>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</si>
  <si>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</si>
  <si>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</si>
  <si>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</si>
  <si>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</si>
  <si>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</si>
  <si>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</si>
  <si>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</si>
  <si>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</si>
  <si>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</si>
  <si>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</si>
  <si>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</si>
  <si>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</si>
  <si>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</si>
  <si>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</si>
  <si>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</si>
  <si>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</si>
  <si>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</si>
  <si>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</si>
  <si>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</si>
  <si>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</si>
  <si>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</si>
  <si>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</si>
  <si>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</si>
  <si>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</si>
  <si>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</si>
  <si>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</si>
  <si>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</si>
  <si>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</si>
  <si>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</si>
  <si>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</si>
  <si>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</si>
  <si>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</si>
  <si>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</si>
  <si>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</si>
  <si>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</si>
  <si>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</si>
  <si>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</si>
  <si>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</si>
  <si>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</si>
  <si>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</si>
  <si>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</si>
  <si>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</si>
  <si>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</si>
  <si>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</si>
  <si>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</si>
  <si>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</si>
  <si>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</si>
  <si>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</si>
  <si>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</si>
  <si>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</si>
  <si>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</si>
  <si>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</si>
  <si>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</si>
  <si>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</si>
  <si>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</si>
  <si>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</si>
  <si>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</si>
  <si>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</si>
  <si>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</si>
  <si>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</si>
  <si>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</si>
  <si>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</si>
  <si>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</si>
  <si>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</si>
  <si>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</si>
  <si>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</si>
  <si>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</si>
  <si>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</si>
  <si>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</si>
  <si>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</si>
  <si>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</si>
  <si>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</si>
  <si>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</si>
  <si>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</si>
  <si>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</si>
  <si>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</si>
  <si>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</si>
  <si>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</si>
  <si>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</si>
  <si>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</si>
  <si>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</si>
  <si>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</si>
  <si>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</si>
  <si>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</si>
  <si>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</si>
  <si>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</si>
  <si>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</si>
  <si>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</si>
  <si>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</si>
  <si>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</si>
  <si>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</si>
  <si>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</si>
  <si>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</si>
  <si>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</si>
  <si>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</si>
  <si>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</si>
  <si>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</si>
  <si>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</si>
  <si>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</si>
  <si>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</si>
  <si>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</si>
  <si>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</si>
  <si>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</si>
  <si>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</si>
  <si>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</si>
  <si>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</si>
  <si>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</si>
  <si>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</si>
  <si>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</si>
  <si>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</si>
  <si>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</si>
  <si>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</si>
  <si>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</si>
  <si>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</si>
  <si>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</si>
  <si>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</si>
  <si>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</si>
  <si>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</si>
  <si>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</si>
  <si>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</si>
  <si>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</si>
  <si>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</si>
  <si>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</si>
  <si>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</si>
  <si>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</si>
  <si>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</si>
  <si>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</si>
  <si>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</si>
  <si>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</si>
  <si>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</si>
  <si>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</si>
  <si>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</si>
  <si>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</si>
  <si>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</si>
  <si>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</si>
  <si>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</si>
  <si>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</si>
  <si>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</si>
  <si>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</si>
  <si>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</si>
  <si>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</si>
  <si>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</si>
  <si>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</si>
  <si>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</si>
  <si>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</si>
  <si>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</si>
  <si>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</si>
  <si>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</si>
  <si>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</si>
  <si>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</si>
  <si>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</si>
  <si>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</si>
  <si>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</si>
  <si>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</si>
  <si>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</si>
  <si>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</si>
  <si>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</si>
  <si>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</si>
  <si>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</si>
  <si>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</si>
  <si>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</si>
  <si>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</si>
  <si>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</si>
  <si>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</si>
  <si>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</si>
  <si>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</si>
  <si>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</si>
  <si>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</si>
  <si>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</si>
  <si>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</si>
  <si>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</si>
  <si>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</si>
  <si>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</si>
  <si>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</si>
  <si>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</si>
  <si>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</si>
  <si>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</si>
  <si>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</si>
  <si>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</si>
  <si>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</si>
  <si>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</si>
  <si>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</si>
  <si>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</si>
  <si>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</si>
  <si>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</si>
  <si>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</si>
  <si>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</si>
  <si>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</si>
  <si>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</si>
  <si>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</si>
  <si>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</si>
  <si>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</si>
  <si>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</si>
  <si>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</si>
  <si>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</si>
  <si>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</si>
  <si>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</si>
  <si>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</si>
  <si>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</si>
  <si>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</si>
  <si>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</si>
  <si>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</si>
  <si>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</si>
  <si>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</si>
  <si>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</si>
  <si>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</si>
  <si>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</si>
  <si>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</si>
  <si>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</si>
  <si>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</si>
  <si>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</si>
  <si>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</si>
  <si>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</si>
  <si>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</si>
  <si>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</si>
  <si>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</si>
  <si>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</si>
  <si>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</si>
  <si>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</si>
  <si>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</si>
  <si>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</si>
  <si>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</si>
  <si>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</si>
  <si>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</si>
  <si>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</si>
  <si>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</si>
  <si>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</si>
  <si>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</si>
  <si>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</si>
  <si>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</si>
  <si>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</si>
  <si>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</si>
  <si>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</si>
  <si>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</si>
  <si>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</si>
  <si>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</si>
  <si>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</si>
  <si>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</si>
  <si>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</si>
  <si>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</si>
  <si>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</si>
  <si>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</si>
  <si>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</si>
  <si>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</si>
  <si>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</si>
  <si>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</si>
  <si>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</si>
  <si>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</si>
  <si>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</si>
  <si>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</si>
  <si>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</si>
  <si>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</si>
  <si>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</si>
  <si>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</si>
  <si>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</si>
  <si>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</si>
  <si>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</si>
  <si>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</si>
  <si>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</si>
  <si>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</si>
  <si>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</si>
  <si>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</si>
  <si>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</si>
  <si>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</si>
  <si>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</si>
  <si>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</si>
  <si>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</si>
  <si>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</si>
  <si>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</si>
  <si>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</si>
  <si>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</si>
  <si>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</si>
  <si>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</si>
  <si>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</si>
  <si>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</si>
  <si>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</si>
  <si>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</si>
  <si>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</si>
  <si>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</si>
  <si>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</si>
  <si>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</si>
  <si>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</si>
  <si>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</si>
  <si>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</si>
  <si>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</si>
  <si>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</si>
  <si>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</si>
  <si>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</si>
  <si>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</si>
  <si>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</si>
  <si>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</si>
  <si>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</si>
  <si>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</si>
  <si>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</si>
  <si>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</si>
  <si>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</si>
  <si>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</si>
  <si>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</si>
  <si>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</si>
  <si>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</si>
  <si>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</si>
  <si>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</si>
  <si>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</si>
  <si>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</si>
  <si>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</si>
  <si>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</si>
  <si>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</si>
  <si>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</si>
  <si>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</si>
  <si>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</si>
  <si>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</si>
  <si>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</si>
  <si>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</si>
  <si>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</si>
  <si>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</si>
  <si>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</si>
  <si>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</si>
  <si>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</si>
  <si>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</si>
  <si>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</si>
  <si>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</si>
  <si>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</si>
  <si>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</si>
  <si>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</si>
  <si>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</si>
  <si>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</si>
  <si>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</si>
  <si>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</si>
  <si>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</si>
  <si>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</si>
  <si>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</si>
  <si>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</si>
  <si>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</si>
  <si>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</si>
  <si>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</si>
  <si>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</si>
  <si>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</si>
  <si>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</si>
  <si>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</si>
  <si>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</si>
  <si>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</si>
  <si>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</si>
  <si>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</si>
  <si>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</si>
  <si>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</si>
  <si>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</si>
  <si>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</si>
  <si>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</si>
  <si>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</si>
  <si>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</si>
  <si>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</si>
  <si>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</si>
  <si>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</si>
  <si>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</si>
  <si>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</si>
  <si>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</si>
  <si>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</si>
  <si>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</si>
  <si>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</si>
  <si>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</si>
  <si>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</si>
  <si>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</si>
  <si>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</si>
  <si>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</si>
  <si>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</si>
  <si>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</si>
  <si>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</si>
  <si>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</si>
  <si>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</si>
  <si>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</si>
  <si>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</si>
  <si>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</si>
  <si>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</si>
  <si>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</si>
  <si>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</si>
  <si>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</si>
  <si>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</si>
  <si>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</si>
  <si>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</si>
  <si>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</si>
  <si>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</si>
  <si>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</si>
  <si>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</si>
  <si>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</si>
  <si>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</si>
  <si>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</si>
  <si>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</si>
  <si>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</si>
  <si>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</si>
  <si>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</si>
  <si>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</si>
  <si>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</si>
  <si>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</si>
  <si>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</si>
  <si>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</si>
  <si>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</si>
  <si>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</si>
  <si>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</si>
  <si>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</si>
  <si>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</si>
  <si>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</si>
  <si>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</si>
  <si>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</si>
  <si>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</si>
  <si>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</si>
  <si>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</si>
  <si>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</si>
  <si>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</si>
  <si>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</si>
  <si>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</si>
  <si>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</si>
  <si>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</si>
  <si>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</si>
  <si>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</si>
  <si>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</si>
  <si>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</si>
  <si>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</si>
  <si>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</si>
  <si>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</si>
  <si>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</si>
  <si>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</si>
  <si>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</si>
  <si>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</si>
  <si>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</si>
  <si>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</si>
  <si>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</si>
  <si>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</si>
  <si>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</si>
  <si>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</si>
  <si>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</si>
  <si>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</si>
  <si>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</si>
  <si>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</si>
  <si>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</si>
  <si>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</si>
  <si>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</si>
  <si>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</si>
  <si>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</si>
  <si>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</si>
  <si>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</si>
  <si>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</si>
  <si>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</si>
  <si>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</si>
  <si>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</si>
  <si>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</si>
  <si>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</si>
  <si>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</si>
  <si>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</si>
  <si>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</si>
  <si>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</si>
  <si>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</si>
  <si>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</si>
  <si>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</si>
  <si>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</si>
  <si>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</si>
  <si>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</si>
  <si>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</si>
  <si>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</si>
  <si>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</si>
  <si>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</si>
  <si>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</si>
  <si>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</si>
  <si>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</si>
  <si>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</si>
  <si>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</si>
  <si>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</si>
  <si>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</si>
  <si>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</si>
  <si>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</si>
  <si>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</si>
  <si>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</si>
  <si>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</si>
  <si>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</si>
  <si>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</si>
  <si>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</si>
  <si>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</si>
  <si>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</si>
  <si>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</si>
  <si>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</si>
  <si>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</si>
  <si>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</si>
  <si>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</si>
  <si>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</si>
  <si>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</si>
  <si>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</si>
  <si>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</si>
  <si>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</si>
  <si>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</si>
  <si>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</si>
  <si>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</si>
  <si>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</si>
  <si>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</si>
  <si>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</si>
  <si>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</si>
  <si>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</si>
  <si>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</si>
  <si>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</si>
  <si>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</si>
  <si>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</si>
  <si>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</si>
  <si>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</si>
  <si>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</si>
  <si>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</si>
  <si>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</si>
  <si>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</si>
  <si>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</si>
  <si>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</si>
  <si>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</si>
  <si>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</si>
  <si>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</si>
  <si>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</si>
  <si>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</si>
  <si>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</si>
  <si>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</si>
  <si>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</si>
  <si>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</si>
  <si>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</si>
  <si>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</si>
  <si>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</si>
  <si>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</si>
  <si>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</si>
  <si>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</si>
  <si>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</si>
  <si>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</si>
  <si>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</si>
  <si>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</si>
  <si>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</si>
  <si>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</si>
  <si>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</si>
  <si>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</si>
  <si>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</si>
  <si>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</si>
  <si>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</si>
  <si>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</si>
  <si>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</si>
  <si>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</si>
  <si>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</si>
  <si>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</si>
  <si>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</si>
  <si>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</si>
  <si>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</si>
  <si>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</si>
  <si>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</si>
  <si>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</si>
  <si>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</si>
  <si>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</si>
  <si>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</si>
  <si>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</si>
  <si>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</si>
  <si>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</si>
  <si>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</si>
  <si>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</si>
  <si>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</si>
  <si>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</si>
  <si>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</si>
  <si>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</si>
  <si>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</si>
  <si>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</si>
  <si>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</si>
  <si>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</si>
  <si>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</si>
  <si>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</si>
  <si>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</si>
  <si>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</si>
  <si>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</si>
  <si>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</si>
  <si>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</si>
  <si>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</si>
  <si>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</si>
  <si>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</si>
  <si>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</si>
  <si>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</si>
  <si>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</si>
  <si>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</si>
  <si>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</si>
  <si>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</si>
  <si>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</si>
  <si>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</si>
  <si>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</si>
  <si>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</si>
  <si>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</si>
  <si>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</si>
  <si>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</si>
  <si>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</si>
  <si>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</si>
  <si>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</si>
  <si>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</si>
  <si>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</si>
  <si>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</si>
  <si>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</si>
  <si>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</si>
  <si>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</si>
  <si>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</si>
  <si>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</si>
  <si>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</si>
  <si>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</si>
  <si>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</si>
  <si>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</si>
  <si>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</si>
  <si>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</si>
  <si>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</si>
  <si>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</si>
  <si>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</si>
  <si>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</si>
  <si>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</si>
  <si>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</si>
  <si>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</si>
  <si>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</si>
  <si>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</si>
  <si>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</si>
  <si>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</si>
  <si>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</si>
  <si>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</si>
  <si>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</si>
  <si>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</si>
  <si>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</si>
  <si>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</si>
  <si>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</si>
  <si>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</si>
  <si>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</si>
  <si>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</si>
  <si>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</si>
  <si>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</si>
  <si>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</si>
  <si>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</si>
  <si>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</si>
  <si>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</si>
  <si>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</si>
  <si>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</si>
  <si>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</si>
  <si>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</si>
  <si>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</si>
  <si>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</si>
  <si>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</si>
  <si>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</si>
  <si>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</si>
  <si>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</si>
  <si>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</si>
  <si>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</si>
  <si>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</si>
  <si>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</si>
  <si>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</si>
  <si>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</si>
  <si>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</si>
  <si>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</si>
  <si>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</si>
  <si>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</si>
  <si>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</si>
  <si>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</si>
  <si>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</si>
  <si>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</si>
  <si>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</si>
  <si>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</si>
  <si>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</si>
  <si>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</si>
  <si>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</si>
  <si>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</si>
  <si>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</si>
  <si>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</si>
  <si>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</si>
  <si>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</si>
  <si>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</si>
  <si>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</si>
  <si>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</si>
  <si>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</si>
  <si>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</si>
  <si>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</si>
  <si>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</si>
  <si>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</si>
  <si>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</si>
  <si>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</si>
  <si>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</si>
  <si>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</si>
  <si>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</si>
  <si>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</si>
  <si>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</si>
  <si>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</si>
  <si>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</si>
  <si>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</si>
  <si>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</si>
  <si>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</si>
  <si>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</si>
  <si>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</si>
  <si>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</si>
  <si>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</si>
  <si>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</si>
  <si>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</si>
  <si>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</si>
  <si>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</si>
  <si>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</si>
  <si>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</si>
  <si>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</si>
  <si>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</si>
  <si>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</si>
  <si>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</si>
  <si>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</si>
  <si>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</si>
  <si>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</si>
  <si>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</si>
  <si>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</si>
  <si>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</si>
  <si>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</si>
  <si>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</si>
  <si>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</si>
  <si>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</si>
  <si>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</si>
  <si>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</si>
  <si>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</si>
  <si>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</si>
  <si>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</si>
  <si>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</si>
  <si>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</si>
  <si>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</si>
  <si>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</si>
  <si>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</si>
  <si>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</si>
  <si>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</si>
  <si>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</si>
  <si>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</si>
  <si>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</si>
  <si>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</si>
  <si>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</si>
  <si>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</si>
  <si>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</si>
  <si>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</si>
  <si>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</si>
  <si>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</si>
  <si>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</si>
  <si>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</si>
  <si>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</si>
  <si>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</si>
  <si>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</si>
  <si>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</si>
  <si>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</si>
  <si>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</si>
  <si>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</si>
  <si>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</si>
  <si>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</si>
  <si>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</si>
  <si>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</si>
  <si>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</si>
  <si>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</si>
  <si>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</si>
  <si>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</si>
  <si>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</si>
  <si>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</si>
  <si>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</si>
  <si>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</si>
  <si>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</si>
  <si>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</si>
  <si>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</si>
  <si>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</si>
  <si>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</si>
  <si>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</si>
  <si>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</si>
  <si>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</si>
  <si>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</si>
  <si>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</si>
  <si>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</si>
  <si>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</si>
  <si>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</si>
  <si>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</si>
  <si>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</si>
  <si>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</si>
  <si>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</si>
  <si>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</si>
  <si>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</si>
  <si>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</si>
  <si>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</si>
  <si>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</si>
  <si>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</si>
  <si>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</si>
  <si>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</si>
  <si>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</si>
  <si>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</si>
  <si>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</si>
  <si>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</si>
  <si>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</si>
  <si>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</si>
  <si>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</si>
  <si>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</si>
  <si>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</si>
  <si>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</si>
  <si>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</si>
  <si>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</si>
  <si>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</si>
  <si>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</si>
  <si>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</si>
  <si>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</si>
  <si>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</si>
  <si>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</si>
  <si>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</si>
  <si>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</si>
  <si>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</si>
  <si>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</si>
  <si>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</si>
  <si>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</si>
  <si>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</si>
  <si>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</si>
  <si>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</si>
  <si>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</si>
  <si>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</si>
  <si>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</si>
  <si>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</si>
  <si>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</si>
  <si>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</si>
  <si>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</si>
  <si>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</si>
  <si>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</si>
  <si>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</si>
  <si>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</si>
  <si>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</si>
  <si>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</si>
  <si>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</si>
  <si>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</si>
  <si>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</si>
  <si>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</si>
  <si>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</si>
  <si>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</si>
  <si>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</si>
  <si>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</si>
  <si>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</si>
  <si>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</si>
  <si>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</si>
  <si>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</si>
  <si>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</si>
  <si>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</si>
  <si>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</si>
  <si>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</si>
  <si>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</si>
  <si>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</si>
  <si>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</si>
  <si>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</si>
  <si>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</si>
  <si>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</si>
  <si>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</si>
  <si>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</si>
  <si>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</si>
  <si>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</si>
  <si>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</si>
  <si>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</si>
  <si>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</si>
  <si>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</si>
  <si>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</si>
  <si>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</si>
  <si>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</si>
  <si>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</si>
  <si>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</si>
  <si>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</si>
  <si>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</si>
  <si>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</si>
  <si>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</si>
  <si>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</si>
  <si>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</si>
  <si>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</si>
  <si>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</si>
  <si>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</si>
  <si>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</si>
  <si>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</si>
  <si>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</si>
  <si>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</si>
  <si>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</si>
  <si>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</si>
  <si>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</si>
  <si>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</si>
  <si>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</si>
  <si>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</si>
  <si>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</si>
  <si>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</si>
  <si>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</si>
  <si>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</si>
  <si>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</si>
  <si>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</si>
  <si>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</si>
  <si>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</si>
  <si>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</si>
  <si>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</si>
  <si>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</si>
  <si>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</si>
  <si>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</si>
  <si>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</si>
  <si>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</si>
  <si>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</si>
  <si>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</si>
  <si>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</si>
  <si>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</si>
  <si>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</si>
  <si>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</si>
  <si>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</si>
  <si>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</si>
  <si>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</si>
  <si>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</si>
  <si>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</si>
  <si>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</si>
  <si>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</si>
  <si>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</si>
  <si>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</si>
  <si>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</si>
  <si>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</si>
  <si>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</si>
  <si>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</si>
  <si>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</si>
  <si>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</si>
  <si>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</si>
  <si>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</si>
  <si>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</si>
  <si>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</si>
  <si>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</si>
  <si>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</si>
  <si>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</si>
  <si>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</si>
  <si>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</si>
  <si>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</si>
  <si>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</si>
  <si>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</si>
  <si>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</si>
  <si>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</si>
  <si>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</si>
  <si>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</si>
  <si>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</si>
  <si>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</si>
  <si>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</si>
  <si>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</si>
  <si>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</si>
  <si>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</si>
  <si>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</si>
  <si>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</si>
  <si>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</si>
  <si>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</si>
  <si>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</si>
  <si>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</si>
  <si>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</si>
  <si>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</si>
  <si>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</si>
  <si>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</si>
  <si>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</si>
  <si>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</si>
  <si>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</si>
  <si>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</si>
  <si>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</si>
  <si>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</si>
  <si>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</si>
  <si>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</si>
  <si>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</si>
  <si>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</si>
  <si>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</si>
  <si>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</si>
  <si>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</si>
  <si>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</si>
  <si>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</si>
  <si>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</si>
  <si>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</si>
  <si>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</si>
  <si>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</si>
  <si>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</si>
  <si>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</si>
  <si>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</si>
  <si>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</si>
  <si>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</si>
  <si>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</si>
  <si>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</si>
  <si>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</si>
  <si>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</si>
  <si>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</si>
  <si>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</si>
  <si>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</si>
  <si>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</si>
  <si>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</si>
  <si>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</si>
  <si>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</si>
  <si>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</si>
  <si>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</si>
  <si>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</si>
  <si>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</si>
  <si>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</si>
  <si>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</si>
  <si>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</si>
  <si>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</si>
  <si>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</si>
  <si>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</si>
  <si>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</si>
  <si>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</si>
  <si>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</si>
  <si>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</si>
  <si>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</si>
  <si>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</si>
  <si>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</si>
  <si>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</si>
  <si>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</si>
  <si>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</si>
  <si>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</si>
  <si>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</si>
  <si>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</si>
  <si>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</si>
  <si>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</si>
  <si>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</si>
  <si>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</si>
  <si>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</si>
  <si>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</si>
  <si>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</si>
  <si>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</si>
  <si>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</si>
  <si>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</si>
  <si>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</si>
  <si>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</si>
  <si>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</si>
  <si>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</si>
  <si>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</si>
  <si>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</si>
  <si>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</si>
  <si>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</si>
  <si>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</si>
  <si>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</si>
  <si>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</si>
  <si>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</si>
  <si>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</si>
  <si>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</si>
  <si>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</si>
  <si>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</si>
  <si>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</si>
  <si>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</si>
  <si>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</si>
  <si>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</si>
  <si>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</si>
  <si>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</si>
  <si>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</si>
  <si>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</si>
  <si>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</si>
  <si>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</si>
  <si>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</si>
  <si>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</si>
  <si>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</si>
  <si>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</si>
  <si>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</si>
  <si>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</si>
  <si>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</si>
  <si>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</si>
  <si>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</si>
  <si>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</si>
  <si>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</si>
  <si>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</si>
  <si>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</si>
  <si>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</si>
  <si>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</si>
  <si>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</si>
  <si>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</si>
  <si>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</si>
  <si>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</si>
  <si>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</si>
  <si>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</si>
  <si>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</si>
  <si>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</si>
  <si>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</si>
  <si>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</si>
  <si>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</si>
  <si>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</si>
  <si>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</si>
  <si>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</si>
  <si>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</si>
  <si>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</si>
  <si>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</si>
  <si>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</si>
  <si>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</si>
  <si>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</si>
  <si>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</si>
  <si>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</si>
  <si>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</si>
  <si>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</si>
  <si>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</si>
  <si>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</si>
  <si>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</si>
  <si>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</si>
  <si>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</si>
  <si>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</si>
  <si>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</si>
  <si>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</si>
  <si>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</si>
  <si>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</si>
  <si>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</si>
  <si>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</si>
  <si>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</si>
  <si>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</si>
  <si>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</si>
  <si>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</si>
  <si>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</si>
  <si>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</si>
  <si>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</si>
  <si>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</si>
  <si>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</si>
  <si>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</si>
  <si>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</si>
  <si>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</si>
  <si>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</si>
  <si>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</si>
  <si>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</si>
  <si>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</si>
  <si>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</si>
  <si>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</si>
  <si>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</si>
  <si>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</si>
  <si>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</si>
  <si>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</si>
  <si>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</si>
  <si>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</si>
  <si>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</si>
  <si>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</si>
  <si>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</si>
  <si>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</si>
  <si>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</si>
  <si>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</si>
  <si>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</si>
  <si>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</si>
  <si>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</si>
  <si>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</si>
  <si>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</si>
  <si>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</si>
  <si>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</si>
  <si>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</si>
  <si>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</si>
  <si>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</si>
  <si>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</si>
  <si>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</si>
  <si>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</si>
  <si>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</si>
  <si>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</si>
  <si>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</si>
  <si>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</si>
  <si>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</si>
  <si>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</si>
  <si>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</si>
  <si>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</si>
  <si>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</si>
  <si>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</si>
  <si>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</si>
  <si>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</si>
  <si>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</si>
  <si>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</si>
  <si>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</si>
  <si>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</si>
  <si>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</si>
  <si>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</si>
  <si>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</si>
  <si>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</si>
  <si>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</si>
  <si>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</si>
  <si>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</si>
  <si>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</si>
  <si>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</si>
  <si>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</si>
  <si>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</si>
  <si>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</si>
  <si>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</si>
  <si>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</si>
  <si>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</si>
  <si>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</si>
  <si>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</si>
  <si>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</si>
  <si>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</si>
  <si>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</si>
  <si>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</si>
  <si>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</si>
  <si>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</si>
  <si>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</si>
  <si>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</si>
  <si>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</si>
  <si>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</si>
  <si>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</si>
  <si>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</si>
  <si>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</si>
  <si>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</si>
  <si>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</si>
  <si>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</si>
  <si>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</si>
  <si>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</si>
  <si>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</si>
  <si>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</si>
  <si>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</si>
  <si>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</si>
  <si>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</si>
  <si>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</si>
  <si>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</si>
  <si>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</si>
  <si>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</si>
  <si>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</si>
  <si>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</si>
  <si>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</si>
  <si>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</si>
  <si>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</si>
  <si>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</si>
  <si>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</si>
  <si>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</si>
  <si>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</si>
  <si>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</si>
  <si>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</si>
  <si>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</si>
  <si>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</si>
  <si>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</si>
  <si>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</si>
  <si>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</si>
  <si>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</si>
  <si>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</si>
  <si>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</si>
  <si>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</si>
  <si>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</si>
  <si>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</si>
  <si>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</si>
  <si>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</si>
  <si>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</si>
  <si>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</si>
  <si>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</si>
  <si>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</si>
  <si>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</si>
  <si>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</si>
  <si>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</si>
  <si>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</si>
  <si>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</si>
  <si>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</si>
  <si>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</si>
  <si>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</si>
  <si>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</si>
  <si>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</si>
  <si>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</si>
  <si>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</si>
  <si>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</si>
  <si>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</si>
  <si>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</si>
  <si>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</si>
  <si>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</si>
  <si>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</si>
  <si>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</si>
  <si>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</si>
  <si>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</si>
  <si>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</si>
  <si>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</si>
  <si>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</si>
  <si>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</si>
  <si>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</si>
  <si>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</si>
  <si>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</si>
  <si>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</si>
  <si>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</si>
  <si>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</si>
  <si>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</si>
  <si>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</si>
  <si>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</si>
  <si>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</si>
  <si>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</si>
  <si>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</si>
  <si>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</si>
  <si>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</si>
  <si>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</si>
  <si>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</si>
  <si>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</si>
  <si>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</si>
  <si>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</si>
  <si>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</si>
  <si>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</si>
  <si>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</si>
  <si>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</si>
  <si>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</si>
  <si>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</si>
  <si>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</si>
  <si>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</si>
  <si>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</si>
  <si>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</si>
  <si>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</si>
  <si>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</si>
  <si>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</si>
  <si>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</si>
  <si>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</si>
  <si>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</si>
  <si>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</si>
  <si>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</si>
  <si>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</si>
  <si>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</si>
  <si>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</si>
  <si>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</si>
  <si>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</si>
  <si>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</si>
  <si>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</si>
  <si>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</si>
  <si>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</si>
  <si>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</si>
  <si>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</si>
  <si>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</si>
  <si>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</si>
  <si>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</si>
  <si>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</si>
  <si>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</si>
  <si>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</si>
  <si>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</si>
  <si>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</si>
  <si>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</si>
  <si>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</si>
  <si>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</si>
  <si>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</si>
  <si>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</si>
  <si>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</si>
  <si>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</si>
  <si>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</si>
  <si>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</si>
  <si>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</si>
  <si>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</si>
  <si>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</si>
  <si>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</si>
  <si>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</si>
  <si>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</si>
  <si>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</si>
  <si>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</si>
  <si>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</si>
  <si>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</si>
  <si>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</si>
  <si>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</si>
  <si>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</si>
  <si>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</si>
  <si>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</si>
  <si>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</si>
  <si>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</si>
  <si>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</si>
  <si>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</si>
  <si>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</si>
  <si>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</si>
  <si>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</si>
  <si>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</si>
  <si>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</si>
  <si>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</si>
  <si>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</si>
  <si>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</si>
  <si>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</si>
  <si>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</si>
  <si>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</si>
  <si>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</si>
  <si>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</si>
  <si>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</si>
  <si>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</si>
  <si>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</si>
  <si>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</si>
  <si>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</si>
  <si>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</si>
  <si>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</si>
  <si>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</si>
  <si>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</si>
  <si>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</si>
  <si>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</si>
  <si>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</si>
  <si>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</si>
  <si>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</si>
  <si>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</si>
  <si>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</si>
  <si>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</si>
  <si>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</si>
  <si>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</si>
  <si>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</si>
  <si>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</si>
  <si>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</si>
  <si>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</si>
  <si>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</si>
  <si>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</si>
  <si>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</si>
  <si>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</si>
  <si>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</si>
  <si>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</si>
  <si>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</si>
  <si>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</si>
  <si>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</si>
  <si>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</si>
  <si>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</si>
  <si>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</si>
  <si>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</si>
  <si>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</si>
  <si>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</si>
  <si>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</si>
  <si>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</si>
  <si>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</si>
  <si>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</si>
  <si>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</si>
  <si>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</si>
  <si>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</si>
  <si>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</si>
  <si>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</si>
  <si>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</si>
  <si>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</si>
  <si>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</si>
  <si>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</si>
  <si>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</si>
  <si>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</si>
  <si>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</si>
  <si>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</si>
  <si>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</si>
  <si>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</si>
  <si>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</si>
  <si>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</si>
  <si>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</si>
  <si>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</si>
  <si>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</si>
  <si>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</si>
  <si>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</si>
  <si>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</si>
  <si>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</si>
  <si>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</si>
  <si>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</si>
  <si>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</si>
  <si>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</si>
  <si>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</si>
  <si>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</si>
  <si>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</si>
  <si>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</si>
  <si>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</si>
  <si>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</si>
  <si>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</si>
  <si>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</si>
  <si>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</si>
  <si>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</si>
  <si>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</si>
  <si>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</si>
  <si>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</si>
  <si>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</si>
  <si>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</si>
  <si>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</si>
  <si>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</si>
  <si>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</si>
  <si>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</si>
  <si>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</si>
  <si>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</si>
  <si>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</si>
  <si>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</si>
  <si>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</si>
  <si>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</si>
  <si>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</si>
  <si>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</si>
  <si>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</si>
  <si>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</si>
  <si>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</si>
  <si>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</si>
  <si>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</si>
  <si>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</si>
  <si>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</si>
  <si>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</si>
  <si>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</si>
  <si>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</si>
  <si>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</si>
  <si>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</si>
  <si>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</si>
  <si>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</si>
  <si>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</si>
  <si>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</si>
  <si>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</si>
  <si>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</si>
  <si>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</si>
  <si>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</si>
  <si>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</si>
  <si>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</si>
  <si>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</si>
  <si>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</si>
  <si>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</si>
  <si>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</si>
  <si>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</si>
  <si>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</si>
  <si>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</si>
  <si>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</si>
  <si>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</si>
  <si>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</si>
  <si>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</si>
  <si>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</si>
  <si>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</si>
  <si>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</si>
  <si>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</si>
  <si>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</si>
  <si>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</si>
  <si>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</si>
  <si>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</si>
  <si>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</si>
  <si>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</si>
  <si>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</si>
  <si>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</si>
  <si>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</si>
  <si>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</si>
  <si>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</si>
  <si>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</si>
  <si>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</si>
  <si>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</si>
  <si>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</si>
  <si>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</si>
  <si>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</si>
  <si>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</si>
  <si>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</si>
  <si>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</si>
  <si>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</si>
  <si>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</si>
  <si>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</si>
  <si>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</si>
  <si>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</si>
  <si>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</si>
  <si>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</si>
  <si>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</si>
  <si>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</si>
  <si>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</si>
  <si>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</si>
  <si>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</si>
  <si>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</si>
  <si>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</si>
  <si>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</si>
  <si>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</si>
  <si>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</si>
  <si>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</si>
  <si>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</si>
  <si>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</si>
  <si>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</si>
  <si>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</si>
  <si>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</si>
  <si>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</si>
  <si>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</si>
  <si>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</si>
  <si>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</si>
  <si>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</si>
  <si>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</si>
  <si>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</si>
  <si>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</si>
  <si>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</si>
  <si>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</si>
  <si>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</si>
  <si>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</si>
  <si>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</si>
  <si>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</si>
  <si>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</si>
  <si>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</si>
  <si>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</si>
  <si>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</si>
  <si>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</si>
  <si>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</si>
  <si>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</si>
  <si>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</si>
  <si>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</si>
  <si>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</si>
  <si>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</si>
  <si>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</si>
  <si>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</si>
  <si>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</si>
  <si>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</si>
  <si>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</si>
  <si>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</si>
  <si>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</si>
  <si>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</si>
  <si>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</si>
  <si>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</si>
  <si>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</si>
  <si>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</si>
  <si>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</si>
  <si>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</si>
  <si>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</si>
  <si>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</si>
  <si>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</si>
  <si>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</si>
  <si>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</si>
  <si>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</si>
  <si>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</si>
  <si>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</si>
  <si>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</si>
  <si>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</si>
  <si>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</si>
  <si>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</si>
  <si>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</si>
  <si>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</si>
  <si>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</si>
  <si>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</si>
  <si>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</si>
  <si>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</si>
  <si>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</si>
  <si>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</si>
  <si>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</si>
  <si>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</si>
  <si>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</si>
  <si>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</si>
  <si>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</si>
  <si>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</si>
  <si>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</si>
  <si>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</si>
  <si>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</si>
  <si>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</si>
  <si>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</si>
  <si>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</si>
  <si>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</si>
  <si>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</si>
  <si>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</si>
  <si>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</si>
  <si>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</si>
  <si>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</si>
  <si>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</si>
  <si>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</si>
  <si>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</si>
  <si>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</si>
  <si>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</si>
  <si>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</si>
  <si>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</si>
  <si>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</si>
  <si>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</si>
  <si>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</si>
  <si>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</si>
  <si>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</si>
  <si>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</si>
  <si>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</si>
  <si>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</si>
  <si>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</si>
  <si>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</si>
  <si>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</si>
  <si>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</si>
  <si>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</si>
  <si>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</si>
  <si>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</si>
  <si>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</si>
  <si>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</si>
  <si>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</si>
  <si>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</si>
  <si>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</si>
  <si>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</si>
  <si>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</si>
  <si>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</si>
  <si>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</si>
  <si>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</si>
  <si>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</si>
  <si>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</si>
  <si>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</si>
  <si>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</si>
  <si>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</si>
  <si>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</si>
  <si>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</si>
  <si>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</si>
  <si>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</si>
  <si>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</si>
  <si>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</si>
  <si>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</si>
  <si>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</si>
  <si>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</si>
  <si>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</si>
  <si>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</si>
  <si>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</si>
  <si>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</si>
  <si>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</si>
  <si>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</si>
  <si>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</si>
  <si>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</si>
  <si>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</si>
  <si>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</si>
  <si>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</si>
  <si>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</si>
  <si>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</si>
  <si>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</si>
  <si>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</si>
  <si>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</si>
  <si>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</si>
  <si>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</si>
  <si>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</si>
  <si>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</si>
  <si>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</si>
  <si>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</si>
  <si>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</si>
  <si>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</si>
  <si>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</si>
  <si>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</si>
  <si>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</si>
  <si>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</si>
  <si>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</si>
  <si>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</si>
  <si>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</si>
  <si>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</si>
  <si>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</si>
  <si>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</si>
  <si>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</si>
  <si>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</si>
  <si>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</si>
  <si>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</si>
  <si>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</si>
  <si>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</si>
  <si>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</si>
  <si>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</si>
  <si>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</si>
  <si>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</si>
  <si>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</si>
  <si>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</si>
  <si>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</si>
  <si>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</si>
  <si>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</si>
  <si>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</si>
  <si>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</si>
  <si>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</si>
  <si>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</si>
  <si>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</si>
  <si>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</si>
  <si>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</si>
  <si>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</si>
  <si>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</si>
  <si>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</si>
  <si>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</si>
  <si>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</si>
  <si>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</si>
  <si>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</si>
  <si>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</si>
  <si>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</si>
  <si>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</si>
  <si>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</si>
  <si>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</si>
  <si>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</si>
  <si>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</si>
  <si>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</si>
  <si>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</si>
  <si>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</si>
  <si>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</si>
  <si>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</si>
  <si>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</si>
  <si>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</si>
  <si>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</si>
  <si>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</si>
  <si>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</si>
  <si>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</si>
  <si>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</si>
  <si>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</si>
  <si>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</si>
  <si>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</si>
  <si>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</si>
  <si>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</si>
  <si>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</si>
  <si>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</si>
  <si>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</si>
  <si>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</si>
  <si>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</si>
  <si>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</si>
  <si>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</si>
  <si>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</si>
  <si>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</si>
  <si>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</si>
  <si>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</si>
  <si>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</si>
  <si>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</si>
  <si>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</si>
  <si>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</si>
  <si>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</si>
  <si>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</si>
  <si>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</si>
  <si>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</si>
  <si>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</si>
  <si>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</si>
  <si>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</si>
  <si>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</si>
  <si>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</si>
  <si>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</si>
  <si>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</si>
  <si>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</si>
  <si>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</si>
  <si>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</si>
  <si>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</si>
  <si>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</si>
  <si>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</si>
  <si>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</si>
  <si>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</si>
  <si>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</si>
  <si>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</si>
  <si>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</si>
  <si>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</si>
  <si>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</si>
  <si>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</si>
  <si>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</si>
  <si>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</si>
  <si>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</si>
  <si>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</si>
  <si>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</si>
  <si>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</si>
  <si>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</si>
  <si>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</si>
  <si>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</si>
  <si>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</si>
  <si>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</si>
  <si>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</si>
  <si>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</si>
  <si>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</si>
  <si>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</si>
  <si>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</si>
  <si>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</si>
  <si>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</si>
  <si>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</si>
  <si>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</si>
  <si>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</si>
  <si>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</si>
  <si>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</si>
  <si>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</si>
  <si>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</si>
  <si>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</si>
  <si>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</si>
  <si>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</si>
  <si>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</si>
  <si>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</si>
  <si>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</si>
  <si>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</si>
  <si>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</si>
  <si>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</si>
  <si>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</si>
  <si>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</si>
  <si>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</si>
  <si>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</si>
  <si>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</si>
  <si>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</si>
  <si>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</si>
  <si>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</si>
  <si>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</si>
  <si>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</si>
  <si>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</si>
  <si>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</si>
  <si>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</si>
  <si>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</si>
  <si>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</si>
  <si>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</si>
  <si>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</si>
  <si>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</si>
  <si>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</si>
  <si>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</si>
  <si>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</si>
  <si>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</si>
  <si>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</si>
  <si>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</si>
  <si>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</si>
  <si>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</si>
  <si>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</si>
  <si>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</si>
  <si>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</si>
  <si>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</si>
  <si>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</si>
  <si>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</si>
  <si>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</si>
  <si>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</si>
  <si>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</si>
  <si>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</si>
  <si>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</si>
  <si>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</si>
  <si>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</si>
  <si>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</si>
  <si>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</si>
  <si>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</si>
  <si>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</si>
  <si>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</si>
  <si>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</si>
  <si>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</si>
  <si>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</si>
  <si>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</si>
  <si>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</si>
  <si>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</si>
  <si>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</si>
  <si>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</si>
  <si>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</si>
  <si>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</si>
  <si>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</si>
  <si>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</si>
  <si>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</si>
  <si>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</si>
  <si>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</si>
  <si>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</si>
  <si>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</si>
  <si>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</si>
  <si>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</si>
  <si>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</si>
  <si>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</si>
  <si>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</si>
  <si>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</si>
  <si>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</si>
  <si>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</si>
  <si>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</si>
  <si>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</si>
  <si>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</si>
  <si>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</si>
  <si>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</si>
  <si>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</si>
  <si>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</si>
  <si>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</si>
  <si>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</si>
  <si>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</si>
  <si>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</si>
  <si>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</si>
  <si>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</si>
  <si>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</si>
  <si>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</si>
  <si>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</si>
  <si>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</si>
  <si>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</si>
  <si>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</si>
  <si>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</si>
  <si>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</si>
  <si>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</si>
  <si>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</si>
  <si>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</si>
  <si>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</si>
  <si>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</si>
  <si>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</si>
  <si>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</si>
  <si>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</si>
  <si>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</si>
  <si>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</si>
  <si>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</si>
  <si>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</si>
  <si>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</si>
  <si>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</si>
  <si>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</si>
  <si>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</si>
  <si>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</si>
  <si>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</si>
  <si>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</si>
  <si>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</si>
  <si>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</si>
  <si>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</si>
  <si>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</si>
  <si>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</si>
  <si>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</si>
  <si>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</si>
  <si>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</si>
  <si>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</si>
  <si>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</si>
  <si>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</si>
  <si>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</si>
  <si>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</si>
  <si>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</si>
  <si>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</si>
  <si>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</si>
  <si>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</si>
  <si>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</si>
  <si>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</si>
  <si>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</si>
  <si>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</si>
  <si>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</si>
  <si>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</si>
  <si>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</si>
  <si>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</si>
  <si>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</si>
  <si>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</si>
  <si>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</si>
  <si>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</si>
  <si>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</si>
  <si>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</si>
  <si>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</si>
  <si>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</si>
  <si>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</si>
  <si>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</si>
  <si>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</si>
  <si>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</si>
  <si>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</si>
  <si>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</si>
  <si>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</si>
  <si>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</si>
  <si>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</si>
  <si>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</si>
  <si>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</si>
  <si>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</si>
  <si>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</si>
  <si>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</si>
  <si>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</si>
  <si>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</si>
  <si>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</si>
  <si>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</si>
  <si>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</si>
  <si>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</si>
  <si>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</si>
  <si>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</si>
  <si>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</si>
  <si>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</si>
  <si>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</si>
  <si>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</si>
  <si>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</si>
  <si>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</si>
  <si>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</si>
  <si>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</si>
  <si>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</si>
  <si>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</si>
  <si>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</si>
  <si>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</si>
  <si>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</si>
  <si>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</si>
  <si>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</si>
  <si>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</si>
  <si>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</si>
  <si>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</si>
  <si>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</si>
  <si>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</si>
  <si>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</si>
  <si>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</si>
  <si>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</si>
  <si>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</si>
  <si>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</si>
  <si>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</si>
  <si>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</si>
  <si>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</si>
  <si>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</si>
  <si>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</si>
  <si>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</si>
  <si>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</si>
  <si>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</si>
  <si>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</si>
  <si>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</si>
  <si>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</si>
  <si>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</si>
  <si>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</si>
  <si>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</si>
  <si>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</si>
  <si>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</si>
  <si>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</si>
  <si>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</si>
  <si>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</si>
  <si>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</si>
  <si>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</si>
  <si>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</si>
  <si>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</si>
  <si>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</si>
  <si>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</si>
  <si>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</si>
  <si>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</si>
  <si>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</si>
  <si>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</si>
  <si>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</si>
  <si>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</si>
  <si>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</si>
  <si>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</si>
  <si>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</si>
  <si>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</si>
  <si>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</si>
  <si>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</si>
  <si>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</si>
  <si>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</si>
  <si>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</si>
  <si>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</si>
  <si>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</si>
  <si>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</si>
  <si>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</si>
  <si>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</si>
  <si>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</si>
  <si>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</si>
  <si>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</si>
  <si>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</si>
  <si>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</si>
  <si>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</si>
  <si>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</si>
  <si>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</si>
  <si>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</si>
  <si>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</si>
  <si>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</si>
  <si>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</si>
  <si>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</si>
  <si>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</si>
  <si>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</si>
  <si>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</si>
  <si>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</si>
  <si>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</si>
  <si>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</si>
  <si>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</si>
  <si>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</si>
  <si>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</si>
  <si>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</si>
  <si>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</si>
  <si>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</si>
  <si>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</si>
  <si>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</si>
  <si>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</si>
  <si>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</si>
  <si>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</si>
  <si>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</si>
  <si>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</si>
  <si>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</si>
  <si>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</si>
  <si>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</si>
  <si>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</si>
  <si>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</si>
  <si>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</si>
  <si>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</si>
  <si>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</si>
  <si>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</si>
  <si>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</si>
  <si>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</si>
  <si>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</si>
  <si>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</si>
  <si>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</si>
  <si>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</si>
  <si>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</si>
  <si>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</si>
  <si>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</si>
  <si>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</si>
  <si>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</si>
  <si>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</si>
  <si>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</si>
  <si>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</si>
  <si>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</si>
  <si>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</si>
  <si>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</si>
  <si>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</si>
  <si>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</si>
  <si>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</si>
  <si>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</si>
  <si>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</si>
  <si>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</si>
  <si>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</si>
  <si>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</si>
  <si>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</si>
  <si>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</si>
  <si>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</si>
  <si>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</si>
  <si>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</si>
  <si>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</si>
  <si>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</si>
  <si>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</si>
  <si>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</si>
  <si>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</si>
  <si>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</si>
  <si>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</si>
  <si>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</si>
  <si>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</si>
  <si>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</si>
  <si>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</si>
  <si>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</si>
  <si>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</si>
  <si>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</si>
  <si>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</si>
  <si>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</si>
  <si>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</si>
  <si>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</si>
  <si>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</si>
  <si>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</si>
  <si>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</si>
  <si>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</si>
  <si>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</si>
  <si>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</si>
  <si>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</si>
  <si>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</si>
  <si>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</si>
  <si>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</si>
  <si>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</si>
  <si>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</si>
  <si>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</si>
  <si>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</si>
  <si>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</si>
  <si>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</si>
  <si>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</si>
  <si>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</si>
  <si>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</si>
  <si>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</si>
  <si>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</si>
  <si>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</si>
  <si>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</si>
  <si>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</si>
  <si>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</si>
  <si>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</si>
  <si>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</si>
  <si>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</si>
  <si>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</si>
  <si>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</si>
  <si>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</si>
  <si>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</si>
  <si>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</si>
  <si>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</si>
  <si>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</si>
  <si>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</si>
  <si>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</si>
  <si>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</si>
  <si>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</si>
  <si>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</si>
  <si>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</si>
  <si>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</si>
  <si>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</si>
  <si>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</si>
  <si>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</si>
  <si>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</si>
  <si>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</si>
  <si>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</si>
  <si>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</si>
  <si>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</si>
  <si>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</si>
  <si>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</si>
  <si>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</si>
  <si>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</si>
  <si>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</si>
  <si>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</si>
  <si>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</si>
  <si>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</si>
  <si>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</si>
  <si>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</si>
  <si>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</si>
  <si>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</si>
  <si>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</si>
  <si>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</si>
  <si>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</si>
  <si>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</si>
  <si>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</si>
  <si>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</si>
  <si>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</si>
  <si>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</si>
  <si>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</si>
  <si>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</si>
  <si>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</si>
  <si>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</si>
  <si>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</si>
  <si>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</si>
  <si>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</si>
  <si>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</si>
  <si>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</si>
  <si>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</si>
  <si>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</si>
  <si>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</si>
  <si>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</si>
  <si>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</si>
  <si>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</si>
  <si>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</si>
  <si>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</si>
  <si>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</si>
  <si>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</si>
  <si>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</si>
  <si>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</si>
  <si>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</si>
  <si>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</si>
  <si>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</si>
  <si>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</si>
  <si>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</si>
  <si>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</si>
  <si>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</si>
  <si>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</si>
  <si>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</si>
  <si>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</si>
  <si>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</si>
  <si>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</si>
  <si>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</si>
  <si>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</si>
  <si>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</si>
  <si>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</si>
  <si>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</si>
  <si>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</si>
  <si>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</si>
  <si>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</si>
  <si>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</si>
  <si>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</si>
  <si>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</si>
  <si>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</si>
  <si>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</si>
  <si>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</si>
  <si>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</si>
  <si>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</si>
  <si>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</si>
  <si>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</si>
  <si>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</si>
  <si>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</si>
  <si>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</si>
  <si>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</si>
  <si>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</si>
  <si>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</si>
  <si>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</si>
  <si>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</si>
  <si>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</si>
  <si>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</si>
  <si>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</si>
  <si>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</si>
  <si>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</si>
  <si>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</si>
  <si>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</si>
  <si>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</si>
  <si>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</si>
  <si>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</si>
  <si>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</si>
  <si>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</si>
  <si>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</si>
  <si>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</si>
  <si>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</si>
  <si>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</si>
  <si>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</si>
  <si>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</si>
  <si>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</si>
  <si>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</si>
  <si>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</si>
  <si>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</si>
  <si>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</si>
  <si>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</si>
  <si>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</si>
  <si>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</si>
  <si>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</si>
  <si>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</si>
  <si>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</si>
  <si>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</si>
  <si>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</si>
  <si>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</si>
  <si>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</si>
  <si>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</si>
  <si>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</si>
  <si>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</si>
  <si>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</si>
  <si>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</si>
  <si>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</si>
  <si>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</si>
  <si>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</si>
  <si>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</si>
  <si>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</si>
  <si>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</si>
  <si>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</si>
  <si>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</si>
  <si>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</si>
  <si>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</si>
  <si>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</si>
  <si>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</si>
  <si>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</si>
  <si>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</si>
  <si>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</si>
  <si>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</si>
  <si>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</si>
  <si>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</si>
  <si>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</si>
  <si>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</si>
  <si>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</si>
  <si>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</si>
  <si>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</si>
  <si>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</si>
  <si>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</si>
  <si>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</si>
  <si>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</si>
  <si>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</si>
  <si>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</si>
  <si>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</si>
  <si>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</si>
  <si>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</si>
  <si>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</si>
  <si>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</si>
  <si>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</si>
  <si>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</si>
  <si>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</si>
  <si>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</si>
  <si>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</si>
  <si>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</si>
  <si>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</si>
  <si>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</si>
  <si>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</si>
  <si>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</si>
  <si>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</si>
  <si>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</si>
  <si>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</si>
  <si>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</si>
  <si>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</si>
  <si>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</si>
  <si>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</si>
  <si>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</si>
  <si>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</si>
  <si>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</si>
  <si>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</si>
  <si>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</si>
  <si>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</si>
  <si>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</si>
  <si>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</si>
  <si>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</si>
  <si>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</si>
  <si>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</si>
  <si>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</si>
  <si>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</si>
  <si>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</si>
  <si>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</si>
  <si>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</si>
  <si>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</si>
  <si>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</si>
  <si>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</si>
  <si>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</si>
  <si>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</si>
  <si>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</si>
  <si>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</si>
  <si>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</si>
  <si>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</si>
  <si>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</si>
  <si>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</si>
  <si>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</si>
  <si>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</si>
  <si>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</si>
  <si>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</si>
  <si>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</si>
  <si>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</si>
  <si>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</si>
  <si>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</si>
  <si>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</si>
  <si>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</si>
  <si>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</si>
  <si>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</si>
  <si>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</si>
  <si>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</si>
  <si>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</si>
  <si>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</si>
  <si>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</si>
  <si>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</si>
  <si>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</si>
  <si>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</si>
  <si>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</si>
  <si>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</si>
  <si>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</si>
  <si>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</si>
  <si>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</si>
  <si>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</si>
  <si>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</si>
  <si>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</si>
  <si>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</si>
  <si>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</si>
  <si>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</si>
  <si>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</si>
  <si>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</si>
  <si>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</si>
  <si>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</si>
  <si>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</si>
  <si>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</si>
  <si>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</si>
  <si>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</si>
  <si>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</si>
  <si>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</si>
  <si>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</si>
  <si>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</si>
  <si>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</si>
  <si>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</si>
  <si>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</si>
  <si>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</si>
  <si>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</si>
  <si>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</si>
  <si>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</si>
  <si>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</si>
  <si>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</si>
  <si>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</si>
  <si>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</si>
  <si>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</si>
  <si>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</si>
  <si>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</si>
  <si>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</si>
  <si>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</si>
  <si>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</si>
  <si>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</si>
  <si>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</si>
  <si>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</si>
  <si>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</si>
  <si>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</si>
  <si>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</si>
  <si>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</si>
  <si>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</si>
  <si>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</si>
  <si>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</si>
  <si>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</si>
  <si>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</si>
  <si>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</si>
  <si>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</si>
  <si>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</si>
  <si>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</si>
  <si>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</si>
  <si>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</si>
  <si>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</si>
  <si>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</si>
  <si>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</si>
  <si>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</si>
  <si>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</si>
  <si>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</si>
  <si>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</si>
  <si>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</si>
  <si>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</si>
  <si>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</si>
  <si>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</si>
  <si>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</si>
  <si>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</si>
  <si>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</si>
  <si>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</si>
  <si>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</si>
  <si>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</si>
  <si>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</si>
  <si>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</si>
  <si>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</si>
  <si>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</si>
  <si>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</si>
  <si>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</si>
  <si>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</si>
  <si>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</si>
  <si>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</si>
  <si>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</si>
  <si>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</si>
  <si>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</si>
  <si>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</si>
  <si>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</si>
  <si>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</si>
  <si>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</si>
  <si>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</si>
  <si>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</si>
  <si>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</si>
  <si>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</si>
  <si>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</si>
  <si>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</si>
  <si>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</si>
  <si>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</si>
  <si>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</si>
  <si>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</si>
  <si>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</si>
  <si>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</si>
  <si>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</si>
  <si>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</si>
  <si>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</si>
  <si>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</si>
  <si>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</si>
  <si>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</si>
  <si>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</si>
  <si>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</si>
  <si>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</si>
  <si>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</si>
  <si>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</si>
  <si>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</si>
  <si>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</si>
  <si>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</si>
  <si>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</si>
  <si>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</si>
  <si>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</si>
  <si>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</si>
  <si>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</si>
  <si>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</si>
  <si>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</si>
  <si>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</si>
  <si>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</si>
  <si>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</si>
  <si>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</si>
  <si>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</si>
  <si>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</si>
  <si>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</si>
  <si>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</si>
  <si>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</si>
  <si>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</si>
  <si>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</si>
  <si>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</si>
  <si>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</si>
  <si>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</si>
  <si>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</si>
  <si>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</si>
  <si>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</si>
  <si>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</si>
  <si>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</si>
  <si>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</si>
  <si>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</si>
  <si>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</si>
  <si>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</si>
  <si>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</si>
  <si>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</si>
  <si>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</si>
  <si>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</si>
  <si>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</si>
  <si>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</si>
  <si>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</si>
  <si>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</si>
  <si>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</si>
  <si>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</si>
  <si>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</si>
  <si>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</si>
  <si>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</si>
  <si>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</si>
  <si>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</si>
  <si>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</si>
  <si>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</si>
  <si>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</si>
  <si>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</si>
  <si>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</si>
  <si>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</si>
  <si>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</si>
  <si>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</si>
  <si>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</si>
  <si>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</si>
  <si>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</si>
  <si>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</si>
  <si>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</si>
  <si>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</si>
  <si>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</si>
  <si>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</si>
  <si>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</si>
  <si>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</si>
  <si>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</si>
  <si>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</si>
  <si>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</si>
  <si>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</si>
  <si>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</si>
  <si>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</si>
  <si>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</si>
  <si>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</si>
  <si>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</si>
  <si>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</si>
  <si>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</si>
  <si>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</si>
  <si>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</si>
  <si>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</si>
  <si>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</si>
  <si>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</si>
  <si>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</si>
  <si>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</si>
  <si>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</si>
  <si>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</si>
  <si>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</si>
  <si>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</si>
  <si>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</si>
  <si>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</si>
  <si>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</si>
  <si>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</si>
  <si>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</si>
  <si>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</si>
  <si>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</si>
  <si>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</si>
  <si>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</si>
  <si>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</si>
  <si>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</si>
  <si>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</si>
  <si>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</si>
  <si>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</si>
  <si>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</si>
  <si>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</si>
  <si>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</si>
  <si>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</si>
  <si>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</si>
  <si>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</si>
  <si>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</si>
  <si>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</si>
  <si>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</si>
  <si>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</si>
  <si>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</si>
  <si>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</si>
  <si>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</si>
  <si>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</si>
  <si>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</si>
  <si>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</si>
  <si>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</si>
  <si>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</si>
  <si>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</si>
  <si>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</si>
  <si>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</si>
  <si>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</si>
  <si>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</si>
  <si>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</si>
  <si>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</si>
  <si>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</si>
  <si>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</si>
  <si>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</si>
  <si>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</si>
  <si>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</si>
  <si>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</si>
  <si>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</si>
  <si>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</si>
  <si>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</si>
  <si>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</si>
  <si>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</si>
  <si>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</si>
  <si>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</si>
  <si>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</si>
  <si>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</si>
  <si>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</si>
  <si>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</si>
  <si>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</si>
  <si>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</si>
  <si>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</si>
  <si>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</si>
  <si>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</si>
  <si>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</si>
  <si>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</si>
  <si>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</si>
  <si>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</si>
  <si>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</si>
  <si>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</si>
  <si>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</si>
  <si>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</si>
  <si>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</si>
  <si>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</si>
  <si>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</si>
  <si>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</si>
  <si>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</si>
  <si>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</si>
  <si>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</si>
  <si>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</si>
  <si>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</si>
  <si>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</si>
  <si>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</si>
  <si>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</si>
  <si>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</si>
  <si>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</si>
  <si>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</si>
  <si>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</si>
  <si>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</si>
  <si>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</si>
  <si>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</si>
  <si>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</si>
  <si>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</si>
  <si>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</si>
  <si>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</si>
  <si>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</si>
  <si>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</si>
  <si>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</si>
  <si>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</si>
  <si>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</si>
  <si>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</si>
  <si>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</si>
  <si>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</si>
  <si>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</si>
  <si>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</si>
  <si>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</si>
  <si>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</si>
  <si>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</si>
  <si>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</si>
  <si>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</si>
  <si>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</si>
  <si>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</si>
  <si>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</si>
  <si>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</si>
  <si>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</si>
  <si>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</si>
  <si>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</si>
  <si>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</si>
  <si>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</si>
  <si>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</si>
  <si>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</si>
  <si>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</si>
  <si>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</si>
  <si>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</si>
  <si>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</si>
  <si>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</si>
  <si>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</si>
  <si>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</si>
  <si>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</si>
  <si>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</si>
  <si>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</si>
  <si>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</si>
  <si>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</si>
  <si>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</si>
  <si>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</si>
  <si>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</si>
  <si>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</si>
  <si>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</si>
  <si>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</si>
  <si>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</si>
  <si>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</si>
  <si>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</si>
  <si>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</si>
  <si>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</si>
  <si>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</si>
  <si>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</si>
  <si>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</si>
  <si>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</si>
  <si>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</si>
  <si>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</si>
  <si>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</si>
  <si>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</si>
  <si>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</si>
  <si>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</si>
  <si>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</si>
  <si>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</si>
  <si>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</si>
  <si>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</si>
  <si>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</si>
  <si>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</si>
  <si>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</si>
  <si>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</si>
  <si>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</si>
  <si>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</si>
  <si>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</si>
  <si>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</si>
  <si>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</si>
  <si>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</si>
  <si>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</si>
  <si>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</si>
  <si>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</si>
  <si>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</si>
  <si>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</si>
  <si>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</si>
  <si>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</si>
  <si>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</si>
  <si>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</si>
  <si>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</si>
  <si>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</si>
  <si>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</si>
  <si>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</si>
  <si>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</si>
  <si>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</si>
  <si>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</si>
  <si>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</si>
  <si>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</si>
  <si>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</si>
  <si>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</si>
  <si>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</si>
  <si>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</si>
  <si>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</si>
  <si>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</si>
  <si>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</si>
  <si>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</si>
  <si>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</si>
  <si>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</si>
  <si>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</si>
  <si>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</si>
  <si>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</si>
  <si>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</si>
  <si>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</si>
  <si>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</si>
  <si>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</si>
  <si>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</si>
  <si>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</si>
  <si>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</si>
  <si>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</si>
  <si>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</si>
  <si>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</si>
  <si>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</si>
  <si>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</si>
  <si>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</si>
  <si>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</si>
  <si>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</si>
  <si>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</si>
  <si>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</si>
  <si>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</si>
  <si>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</si>
  <si>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</si>
  <si>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</si>
  <si>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</si>
  <si>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</si>
  <si>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</si>
  <si>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</si>
  <si>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</si>
  <si>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</si>
  <si>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</si>
  <si>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</si>
  <si>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</si>
  <si>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</si>
  <si>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</si>
  <si>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</si>
  <si>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</si>
  <si>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</si>
  <si>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</si>
  <si>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</si>
  <si>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</si>
  <si>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</si>
  <si>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</si>
  <si>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</si>
  <si>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</si>
  <si>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</si>
  <si>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</si>
  <si>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</si>
  <si>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</si>
  <si>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</si>
  <si>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</si>
  <si>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</si>
  <si>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</si>
  <si>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</si>
  <si>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</si>
  <si>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</si>
  <si>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</si>
  <si>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</si>
  <si>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</si>
  <si>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</si>
  <si>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</si>
  <si>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</si>
  <si>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</si>
  <si>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</si>
  <si>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</si>
  <si>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</si>
  <si>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</si>
  <si>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</si>
  <si>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</si>
  <si>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</si>
  <si>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</si>
  <si>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</si>
  <si>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</si>
  <si>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</si>
  <si>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</si>
  <si>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</si>
  <si>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</si>
  <si>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</si>
  <si>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</si>
  <si>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</si>
  <si>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</si>
  <si>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</si>
  <si>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</si>
  <si>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</si>
  <si>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</si>
  <si>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</si>
  <si>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</si>
  <si>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</si>
  <si>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</si>
  <si>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</si>
  <si>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</si>
  <si>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</si>
  <si>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</si>
  <si>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</si>
  <si>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</si>
  <si>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</si>
  <si>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</si>
  <si>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</si>
  <si>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</si>
  <si>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</si>
  <si>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</si>
  <si>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</si>
  <si>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</si>
  <si>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</si>
  <si>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</si>
  <si>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</si>
  <si>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</si>
  <si>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</si>
  <si>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</si>
  <si>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</si>
  <si>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</si>
  <si>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</si>
  <si>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</si>
  <si>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</si>
  <si>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</si>
  <si>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</si>
  <si>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</si>
  <si>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</si>
  <si>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</si>
  <si>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</si>
  <si>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</si>
  <si>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</si>
  <si>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</si>
  <si>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</si>
  <si>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</si>
  <si>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</si>
  <si>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</si>
  <si>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</si>
  <si>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</si>
  <si>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</si>
  <si>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</si>
  <si>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</si>
  <si>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</si>
  <si>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</si>
  <si>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</si>
  <si>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</si>
  <si>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</si>
  <si>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</si>
  <si>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</si>
  <si>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</si>
  <si>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</si>
  <si>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</si>
  <si>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</si>
  <si>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</si>
  <si>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</si>
  <si>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</si>
  <si>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</si>
  <si>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</si>
  <si>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</si>
  <si>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</si>
  <si>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</si>
  <si>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</si>
  <si>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</si>
  <si>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</si>
  <si>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</si>
  <si>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</si>
  <si>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</si>
  <si>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</si>
  <si>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</si>
  <si>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</si>
  <si>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</si>
  <si>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</si>
  <si>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</si>
  <si>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</si>
  <si>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</si>
  <si>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</si>
  <si>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</si>
  <si>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</si>
  <si>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</si>
  <si>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</si>
  <si>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</si>
  <si>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</si>
  <si>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</si>
  <si>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</si>
  <si>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</si>
  <si>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</si>
  <si>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</si>
  <si>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</si>
  <si>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</si>
  <si>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</si>
  <si>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</si>
  <si>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</si>
  <si>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</si>
  <si>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</si>
  <si>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</si>
  <si>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</si>
  <si>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</si>
  <si>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</si>
  <si>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</si>
  <si>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</si>
  <si>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</si>
  <si>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</si>
  <si>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</si>
  <si>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</si>
  <si>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</si>
  <si>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</si>
  <si>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</si>
  <si>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</si>
  <si>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</si>
  <si>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</si>
  <si>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</si>
  <si>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</si>
  <si>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</si>
  <si>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</si>
  <si>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</si>
  <si>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</si>
  <si>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</si>
  <si>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</si>
  <si>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</si>
  <si>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</si>
  <si>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</si>
  <si>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</si>
  <si>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</si>
  <si>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</si>
  <si>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</si>
  <si>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</si>
  <si>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</si>
  <si>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</si>
  <si>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</si>
  <si>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</si>
  <si>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</si>
  <si>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</si>
  <si>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</si>
  <si>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</si>
  <si>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</si>
  <si>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</si>
  <si>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</si>
  <si>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</si>
  <si>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</si>
  <si>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</si>
  <si>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</si>
  <si>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</si>
  <si>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</si>
  <si>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</si>
  <si>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</si>
  <si>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</si>
  <si>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</si>
  <si>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</si>
  <si>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</si>
  <si>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</si>
  <si>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</si>
  <si>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</si>
  <si>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</si>
  <si>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</si>
  <si>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</si>
  <si>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</si>
  <si>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</si>
  <si>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</si>
  <si>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</si>
  <si>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</si>
  <si>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</si>
  <si>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</si>
  <si>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</si>
  <si>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</si>
  <si>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</si>
  <si>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</si>
  <si>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</si>
  <si>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</si>
  <si>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</si>
  <si>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</si>
  <si>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</si>
  <si>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</si>
  <si>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</si>
  <si>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</si>
  <si>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</si>
  <si>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</si>
  <si>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</si>
  <si>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</si>
  <si>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</si>
  <si>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</si>
  <si>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</si>
  <si>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</si>
  <si>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</si>
  <si>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</si>
  <si>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</si>
  <si>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</si>
  <si>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</si>
  <si>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</si>
  <si>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</si>
  <si>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</si>
  <si>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</si>
  <si>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</si>
  <si>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</si>
  <si>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</si>
  <si>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</si>
  <si>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</si>
  <si>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</si>
  <si>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</si>
  <si>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</si>
  <si>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</si>
  <si>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</si>
  <si>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</si>
  <si>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</si>
  <si>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</si>
  <si>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</si>
  <si>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</si>
  <si>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</si>
  <si>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</si>
  <si>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</si>
  <si>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</si>
  <si>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</si>
  <si>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</si>
  <si>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</si>
  <si>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</si>
  <si>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</si>
  <si>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</si>
  <si>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</si>
  <si>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</si>
  <si>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</si>
  <si>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</si>
  <si>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</si>
  <si>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</si>
  <si>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</si>
  <si>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</si>
  <si>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</si>
  <si>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</si>
  <si>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</si>
  <si>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</si>
  <si>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</si>
  <si>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</si>
  <si>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</si>
  <si>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</si>
  <si>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</si>
  <si>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</si>
  <si>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</si>
  <si>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</si>
  <si>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</si>
  <si>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</si>
  <si>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</si>
  <si>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</si>
  <si>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</si>
  <si>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</si>
  <si>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</si>
  <si>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</si>
  <si>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</si>
  <si>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</si>
  <si>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</si>
  <si>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</si>
  <si>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</si>
  <si>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</si>
  <si>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</si>
  <si>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</si>
  <si>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</si>
  <si>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</si>
  <si>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</si>
  <si>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</si>
  <si>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</si>
  <si>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</si>
  <si>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</si>
  <si>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</si>
  <si>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</si>
  <si>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</si>
  <si>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</si>
  <si>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</si>
  <si>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</si>
  <si>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</si>
  <si>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</si>
  <si>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</si>
  <si>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</si>
  <si>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</si>
  <si>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</si>
  <si>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</si>
  <si>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</si>
  <si>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</si>
  <si>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</si>
  <si>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</si>
  <si>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</si>
  <si>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</si>
  <si>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</si>
  <si>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</si>
  <si>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</si>
  <si>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</si>
  <si>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</si>
  <si>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</si>
  <si>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</si>
  <si>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</si>
  <si>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</si>
  <si>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</si>
  <si>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</si>
  <si>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</si>
  <si>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</si>
  <si>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</si>
  <si>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</si>
  <si>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</si>
  <si>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</si>
  <si>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</si>
  <si>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</si>
  <si>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</si>
  <si>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</si>
  <si>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</si>
  <si>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</si>
  <si>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</si>
  <si>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</si>
  <si>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</si>
  <si>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</si>
  <si>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</si>
  <si>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</si>
  <si>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</si>
  <si>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</si>
  <si>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</si>
  <si>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</si>
  <si>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</si>
  <si>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</si>
  <si>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</si>
  <si>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</si>
  <si>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</si>
  <si>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</si>
  <si>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</si>
  <si>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</si>
  <si>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</si>
  <si>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</si>
  <si>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</si>
  <si>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</si>
  <si>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</si>
  <si>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</si>
  <si>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</si>
  <si>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</si>
  <si>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</si>
  <si>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</si>
  <si>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</si>
  <si>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</si>
  <si>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</si>
  <si>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</si>
  <si>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</si>
  <si>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</si>
  <si>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</si>
  <si>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</si>
  <si>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</si>
  <si>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</si>
  <si>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</si>
  <si>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</si>
  <si>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</si>
  <si>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</si>
  <si>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</si>
  <si>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</si>
  <si>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</si>
  <si>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</si>
  <si>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</si>
  <si>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</si>
  <si>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</si>
  <si>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</si>
  <si>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</si>
  <si>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</si>
  <si>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</si>
  <si>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</si>
  <si>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</si>
  <si>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</si>
  <si>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</si>
  <si>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</si>
  <si>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</si>
  <si>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</si>
  <si>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</si>
  <si>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</si>
  <si>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</si>
  <si>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</si>
  <si>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</si>
  <si>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</si>
  <si>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</si>
  <si>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</si>
  <si>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</si>
  <si>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</si>
  <si>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</si>
  <si>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</si>
  <si>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</si>
  <si>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</si>
  <si>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</si>
  <si>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</si>
  <si>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</si>
  <si>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</si>
  <si>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</si>
  <si>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</si>
  <si>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</si>
  <si>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</si>
  <si>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</si>
  <si>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</si>
  <si>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</si>
  <si>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</si>
  <si>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</si>
  <si>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</si>
  <si>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</si>
  <si>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</si>
  <si>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</si>
  <si>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</si>
  <si>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</si>
  <si>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</si>
  <si>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</si>
  <si>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</si>
  <si>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</si>
  <si>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</si>
  <si>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</si>
  <si>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</si>
  <si>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</si>
  <si>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</si>
  <si>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</si>
  <si>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</si>
  <si>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</si>
  <si>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</si>
  <si>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</si>
  <si>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</si>
  <si>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</si>
  <si>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</si>
  <si>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</si>
  <si>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</si>
  <si>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</si>
  <si>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</si>
  <si>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</si>
  <si>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</si>
  <si>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</si>
  <si>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</si>
  <si>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</si>
  <si>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</si>
  <si>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</si>
  <si>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</si>
  <si>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</si>
  <si>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</si>
  <si>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</si>
  <si>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</si>
  <si>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</si>
  <si>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</si>
  <si>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</si>
  <si>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</si>
  <si>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</si>
  <si>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</si>
  <si>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</si>
  <si>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</si>
  <si>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</si>
  <si>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</si>
  <si>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</si>
  <si>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</si>
  <si>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</si>
  <si>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</si>
  <si>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</si>
  <si>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</si>
  <si>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</si>
  <si>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</si>
  <si>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</si>
  <si>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</si>
  <si>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</si>
  <si>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</si>
  <si>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</si>
  <si>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</si>
  <si>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</si>
  <si>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</si>
  <si>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</si>
  <si>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</si>
  <si>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</si>
  <si>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</si>
  <si>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</si>
  <si>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</si>
  <si>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</si>
  <si>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</si>
  <si>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</si>
  <si>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</si>
  <si>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</si>
  <si>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</si>
  <si>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</si>
  <si>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</si>
  <si>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</si>
  <si>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</si>
  <si>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</si>
  <si>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</si>
  <si>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</si>
  <si>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</si>
  <si>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</si>
  <si>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</si>
  <si>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</si>
  <si>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</si>
  <si>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</si>
  <si>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</si>
  <si>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</si>
  <si>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</si>
  <si>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</si>
  <si>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</si>
  <si>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</si>
  <si>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</si>
  <si>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</si>
  <si>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</si>
  <si>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</si>
  <si>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</si>
  <si>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</si>
  <si>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</si>
  <si>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</si>
  <si>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</si>
  <si>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</si>
  <si>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</si>
  <si>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</si>
  <si>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</si>
  <si>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</si>
  <si>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</si>
  <si>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</si>
  <si>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</si>
  <si>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</si>
  <si>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</si>
  <si>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</si>
  <si>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</si>
  <si>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</si>
  <si>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</si>
  <si>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</si>
  <si>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</si>
  <si>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</si>
  <si>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</si>
  <si>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</si>
  <si>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</si>
  <si>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</si>
  <si>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</si>
  <si>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</si>
  <si>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</si>
  <si>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</si>
  <si>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</si>
  <si>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</si>
  <si>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</si>
  <si>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</si>
  <si>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</si>
  <si>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</si>
  <si>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</si>
  <si>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</si>
  <si>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</si>
  <si>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</si>
  <si>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</si>
  <si>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</si>
  <si>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</si>
  <si>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</si>
  <si>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</si>
  <si>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</si>
  <si>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</si>
  <si>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</si>
  <si>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</si>
  <si>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</si>
  <si>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</si>
  <si>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</si>
  <si>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</si>
  <si>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</si>
  <si>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</si>
  <si>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</si>
  <si>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</si>
  <si>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</si>
  <si>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</si>
  <si>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</si>
  <si>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</si>
  <si>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</si>
  <si>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</si>
  <si>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</si>
  <si>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</si>
  <si>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</si>
  <si>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</si>
  <si>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</si>
  <si>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</si>
  <si>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</si>
  <si>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</si>
  <si>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</si>
  <si>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</si>
  <si>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</si>
  <si>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</si>
  <si>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</si>
  <si>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</si>
  <si>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</si>
  <si>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</si>
  <si>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</si>
  <si>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</si>
  <si>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</si>
  <si>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</si>
  <si>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</si>
  <si>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</si>
  <si>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</si>
  <si>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</si>
  <si>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</si>
  <si>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</si>
  <si>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</si>
  <si>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</si>
  <si>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</si>
  <si>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</si>
  <si>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</si>
  <si>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</si>
  <si>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</si>
  <si>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</si>
  <si>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</si>
  <si>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</si>
  <si>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</si>
  <si>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</si>
  <si>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</si>
  <si>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</si>
  <si>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</si>
  <si>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</si>
  <si>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</si>
  <si>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</si>
  <si>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</si>
  <si>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</si>
  <si>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</si>
  <si>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</si>
  <si>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</si>
  <si>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</si>
  <si>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</si>
  <si>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</si>
  <si>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</si>
  <si>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</si>
  <si>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</si>
  <si>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</si>
  <si>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</si>
  <si>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</si>
  <si>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</si>
  <si>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</si>
  <si>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</si>
  <si>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</si>
  <si>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</si>
  <si>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</si>
  <si>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</si>
  <si>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</si>
  <si>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</si>
  <si>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</si>
  <si>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</si>
  <si>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</si>
  <si>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</si>
  <si>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</si>
  <si>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</si>
  <si>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</si>
  <si>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</si>
  <si>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</si>
  <si>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</si>
  <si>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</si>
  <si>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</si>
  <si>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</si>
  <si>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</si>
  <si>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</si>
  <si>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</si>
  <si>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</si>
  <si>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</si>
  <si>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</si>
  <si>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</si>
  <si>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</si>
  <si>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</si>
  <si>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</si>
  <si>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</si>
  <si>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</si>
  <si>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</si>
  <si>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</si>
  <si>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</si>
  <si>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</si>
  <si>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</si>
  <si>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</si>
  <si>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</si>
  <si>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</si>
  <si>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</si>
  <si>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</si>
  <si>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</si>
  <si>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</si>
  <si>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</si>
  <si>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</si>
  <si>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</si>
  <si>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</si>
  <si>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</si>
  <si>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</si>
  <si>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</si>
  <si>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</si>
  <si>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</si>
  <si>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</si>
  <si>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</si>
  <si>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</si>
  <si>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</si>
  <si>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</si>
  <si>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</si>
  <si>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</si>
  <si>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</si>
  <si>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</si>
  <si>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</si>
  <si>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</si>
  <si>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</si>
  <si>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</si>
  <si>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</si>
  <si>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</si>
  <si>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</si>
  <si>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</si>
  <si>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</si>
  <si>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</si>
  <si>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</si>
  <si>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</si>
  <si>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</si>
  <si>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</si>
  <si>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</si>
  <si>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</si>
  <si>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</si>
  <si>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</si>
  <si>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</si>
  <si>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</si>
  <si>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</si>
  <si>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</si>
  <si>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</si>
  <si>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</si>
  <si>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</si>
  <si>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</si>
  <si>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</si>
  <si>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</si>
  <si>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</si>
  <si>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</si>
  <si>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</si>
  <si>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</si>
  <si>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</si>
  <si>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</si>
  <si>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</si>
  <si>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</si>
  <si>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</si>
  <si>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</si>
  <si>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</si>
  <si>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</si>
  <si>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</si>
  <si>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</si>
  <si>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</si>
  <si>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</si>
  <si>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</si>
  <si>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</si>
  <si>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</si>
  <si>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</si>
  <si>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</si>
  <si>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</si>
  <si>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</si>
  <si>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</si>
  <si>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</si>
  <si>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</si>
  <si>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</si>
  <si>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</si>
  <si>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</si>
  <si>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</si>
  <si>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</si>
  <si>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</si>
  <si>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</si>
  <si>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</si>
  <si>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</si>
  <si>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</si>
  <si>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</si>
  <si>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</si>
  <si>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</si>
  <si>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</si>
  <si>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</si>
  <si>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</si>
  <si>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</si>
  <si>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</si>
  <si>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</si>
  <si>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</si>
  <si>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</si>
  <si>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</si>
  <si>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</si>
  <si>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</si>
  <si>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</si>
  <si>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</si>
  <si>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</si>
  <si>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</si>
  <si>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</si>
  <si>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</si>
  <si>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</si>
  <si>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</si>
  <si>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</si>
  <si>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</si>
  <si>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</si>
  <si>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</si>
  <si>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</si>
  <si>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</si>
  <si>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</si>
  <si>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</si>
  <si>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</si>
  <si>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</si>
  <si>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</si>
  <si>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</si>
  <si>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</si>
  <si>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</si>
  <si>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</si>
  <si>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</si>
  <si>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</si>
  <si>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</si>
  <si>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</si>
  <si>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</si>
  <si>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</si>
  <si>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</si>
  <si>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</si>
  <si>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</si>
  <si>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</si>
  <si>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</si>
  <si>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</si>
  <si>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</si>
  <si>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</si>
  <si>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</si>
  <si>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</si>
  <si>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</si>
  <si>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</si>
  <si>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</si>
  <si>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</si>
  <si>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</si>
  <si>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</si>
  <si>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</si>
  <si>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</si>
  <si>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</si>
  <si>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</si>
  <si>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</si>
  <si>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</si>
  <si>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</si>
  <si>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</si>
  <si>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</si>
  <si>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</si>
  <si>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</si>
  <si>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</si>
  <si>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</si>
  <si>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</si>
  <si>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</si>
  <si>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</si>
  <si>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</si>
  <si>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</si>
  <si>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</si>
  <si>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</si>
  <si>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</si>
  <si>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</si>
  <si>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</si>
  <si>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</si>
  <si>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</si>
  <si>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</si>
  <si>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</si>
  <si>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</si>
  <si>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</si>
  <si>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</si>
  <si>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</si>
  <si>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</si>
  <si>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</si>
  <si>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</si>
  <si>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</si>
  <si>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</si>
  <si>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</si>
  <si>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</si>
  <si>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</si>
  <si>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</si>
  <si>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</si>
  <si>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</si>
  <si>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</si>
  <si>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</si>
  <si>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</si>
  <si>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</si>
  <si>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</si>
  <si>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</si>
  <si>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</si>
  <si>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</si>
  <si>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</si>
  <si>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</si>
  <si>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</si>
  <si>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</si>
  <si>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</si>
  <si>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</si>
  <si>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</si>
  <si>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</si>
  <si>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</si>
  <si>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</si>
  <si>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</si>
  <si>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</si>
  <si>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</si>
  <si>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</si>
  <si>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</si>
  <si>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</si>
  <si>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</si>
  <si>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</si>
  <si>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</si>
  <si>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</si>
  <si>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</si>
  <si>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</si>
  <si>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</si>
  <si>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</si>
  <si>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</si>
  <si>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</si>
  <si>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</si>
  <si>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</si>
  <si>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</si>
  <si>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</si>
  <si>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</si>
  <si>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</si>
  <si>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</si>
  <si>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</si>
  <si>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</si>
  <si>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</si>
  <si>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</si>
  <si>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</si>
  <si>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</si>
  <si>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</si>
  <si>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</si>
  <si>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</si>
  <si>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</si>
  <si>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</si>
  <si>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</si>
  <si>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</si>
  <si>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</si>
  <si>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</si>
  <si>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</si>
  <si>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</si>
  <si>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</si>
  <si>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</si>
  <si>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</si>
  <si>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</si>
  <si>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</si>
  <si>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</si>
  <si>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</si>
  <si>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</si>
  <si>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</si>
  <si>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</si>
  <si>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</si>
  <si>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</si>
  <si>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</si>
  <si>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</si>
  <si>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</si>
  <si>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</si>
  <si>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</si>
  <si>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</si>
  <si>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</si>
  <si>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</si>
  <si>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</si>
  <si>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</si>
  <si>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</si>
  <si>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</si>
  <si>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</si>
  <si>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</si>
  <si>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</si>
  <si>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</si>
  <si>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</si>
  <si>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</si>
  <si>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</si>
  <si>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</si>
  <si>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</si>
  <si>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</si>
  <si>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</si>
  <si>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</si>
  <si>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</si>
  <si>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</si>
  <si>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</si>
  <si>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</si>
  <si>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</si>
  <si>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</si>
  <si>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</si>
  <si>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</si>
  <si>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</si>
  <si>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</si>
  <si>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</si>
  <si>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</si>
  <si>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</si>
  <si>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</si>
  <si>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</si>
  <si>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</si>
  <si>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</si>
  <si>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</si>
  <si>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</si>
  <si>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</si>
  <si>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</si>
  <si>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</si>
  <si>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</si>
  <si>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</si>
  <si>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</si>
  <si>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</si>
  <si>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</si>
  <si>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</si>
  <si>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</si>
  <si>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</si>
  <si>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</si>
  <si>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</si>
  <si>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</si>
  <si>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</si>
  <si>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</si>
  <si>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</si>
  <si>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</si>
  <si>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</si>
  <si>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</si>
  <si>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</si>
  <si>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</si>
  <si>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</si>
  <si>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</si>
  <si>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</si>
  <si>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</si>
  <si>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</si>
  <si>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</si>
  <si>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</si>
  <si>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</si>
  <si>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</si>
  <si>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</si>
  <si>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</si>
  <si>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</si>
  <si>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</si>
  <si>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</si>
  <si>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</si>
  <si>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</si>
  <si>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</si>
  <si>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</si>
  <si>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</si>
  <si>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</si>
  <si>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</si>
  <si>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</si>
  <si>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</si>
  <si>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</si>
  <si>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</si>
  <si>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</si>
  <si>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</si>
  <si>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</si>
  <si>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</si>
  <si>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</si>
  <si>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</si>
  <si>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</si>
  <si>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</si>
  <si>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</si>
  <si>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</si>
  <si>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</si>
  <si>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</si>
  <si>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</si>
  <si>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</si>
  <si>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</si>
  <si>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</si>
  <si>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</si>
  <si>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</si>
  <si>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</si>
  <si>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</si>
  <si>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</si>
  <si>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</si>
  <si>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</si>
  <si>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</si>
  <si>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</si>
  <si>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</si>
  <si>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</si>
  <si>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</si>
  <si>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</si>
  <si>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</si>
  <si>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</si>
  <si>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</si>
  <si>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</si>
  <si>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</si>
  <si>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</si>
  <si>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</si>
  <si>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</si>
  <si>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</si>
  <si>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</si>
  <si>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</si>
  <si>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</si>
  <si>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</si>
  <si>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</si>
  <si>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</si>
  <si>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</si>
  <si>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</si>
  <si>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</si>
  <si>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</si>
  <si>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</si>
  <si>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</si>
  <si>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</si>
  <si>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</si>
  <si>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</si>
  <si>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</si>
  <si>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</si>
  <si>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</si>
  <si>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</si>
  <si>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</si>
  <si>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</si>
  <si>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</si>
  <si>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</si>
  <si>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</si>
  <si>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</si>
  <si>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</si>
  <si>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</si>
  <si>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</si>
  <si>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</si>
  <si>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</si>
  <si>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</si>
  <si>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</si>
  <si>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</si>
  <si>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</si>
  <si>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</si>
  <si>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</si>
  <si>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</si>
  <si>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</si>
  <si>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</si>
  <si>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</si>
  <si>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</si>
  <si>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</si>
  <si>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</si>
  <si>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</si>
  <si>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</si>
  <si>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</si>
  <si>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</si>
  <si>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</si>
  <si>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</si>
  <si>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</si>
  <si>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</si>
  <si>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</si>
  <si>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</si>
  <si>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</si>
  <si>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</si>
  <si>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</si>
  <si>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</si>
  <si>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</si>
  <si>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</si>
  <si>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</si>
  <si>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</si>
  <si>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</si>
  <si>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</si>
  <si>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</si>
  <si>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</si>
  <si>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</si>
  <si>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</si>
  <si>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</si>
  <si>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</si>
  <si>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</si>
  <si>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</si>
  <si>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</si>
  <si>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</si>
  <si>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</si>
  <si>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</si>
  <si>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</si>
  <si>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</si>
  <si>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</si>
  <si>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</si>
  <si>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</si>
  <si>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</si>
  <si>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</si>
  <si>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</si>
  <si>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</si>
  <si>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</si>
  <si>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</si>
  <si>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</si>
  <si>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</si>
  <si>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</si>
  <si>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</si>
  <si>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</si>
  <si>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</si>
  <si>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</si>
  <si>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</si>
  <si>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</si>
  <si>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</si>
  <si>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</si>
  <si>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</si>
  <si>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</si>
  <si>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</si>
  <si>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</si>
  <si>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</si>
  <si>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</si>
  <si>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</si>
  <si>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</si>
  <si>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</si>
  <si>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</si>
  <si>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</si>
  <si>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</si>
  <si>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</si>
  <si>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</si>
  <si>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</si>
  <si>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</si>
  <si>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</si>
  <si>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</si>
  <si>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</si>
  <si>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</si>
  <si>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</si>
  <si>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</si>
  <si>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</si>
  <si>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</si>
  <si>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</si>
  <si>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</si>
  <si>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</si>
  <si>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</si>
  <si>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</si>
  <si>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</si>
  <si>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</si>
  <si>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</si>
  <si>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</si>
  <si>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</si>
  <si>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</si>
  <si>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</si>
  <si>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</si>
  <si>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</si>
  <si>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</si>
  <si>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</si>
  <si>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</si>
  <si>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</si>
  <si>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</si>
  <si>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</si>
  <si>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</si>
  <si>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</si>
  <si>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</si>
  <si>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</si>
  <si>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</si>
  <si>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</si>
  <si>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</si>
  <si>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</si>
  <si>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</si>
  <si>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</si>
  <si>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</si>
  <si>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</si>
  <si>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</si>
  <si>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</si>
  <si>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</si>
  <si>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</si>
  <si>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</si>
  <si>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</si>
  <si>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</si>
  <si>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</si>
  <si>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</si>
  <si>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</si>
  <si>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</si>
  <si>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</si>
  <si>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</si>
  <si>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</si>
  <si>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</si>
  <si>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</si>
  <si>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</si>
  <si>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</si>
  <si>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</si>
  <si>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</si>
  <si>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</si>
  <si>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</si>
  <si>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</si>
  <si>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</si>
  <si>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</si>
  <si>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</si>
  <si>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</si>
  <si>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</si>
  <si>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</si>
  <si>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</si>
  <si>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</si>
  <si>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</si>
  <si>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</si>
  <si>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</si>
  <si>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</si>
  <si>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</si>
  <si>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</si>
  <si>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</si>
  <si>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</si>
  <si>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</si>
  <si>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</si>
  <si>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</si>
  <si>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</si>
  <si>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</si>
  <si>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</si>
  <si>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</si>
  <si>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</si>
  <si>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</si>
  <si>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</si>
  <si>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</si>
  <si>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</si>
  <si>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</si>
  <si>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</si>
  <si>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</si>
  <si>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</si>
  <si>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</si>
  <si>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</si>
  <si>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</si>
  <si>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</si>
  <si>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</si>
  <si>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</si>
  <si>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</si>
  <si>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</si>
  <si>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</si>
  <si>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</si>
  <si>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</si>
  <si>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</si>
  <si>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</si>
  <si>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</si>
  <si>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</si>
  <si>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</si>
  <si>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</si>
  <si>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</si>
  <si>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</si>
  <si>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</si>
  <si>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</si>
  <si>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</si>
  <si>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</si>
  <si>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</si>
  <si>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</si>
  <si>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</si>
  <si>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</si>
  <si>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</si>
  <si>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</si>
  <si>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</si>
  <si>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</si>
  <si>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</si>
  <si>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</si>
  <si>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</si>
  <si>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</si>
  <si>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</si>
  <si>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</si>
  <si>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</si>
  <si>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</si>
  <si>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</si>
  <si>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</si>
  <si>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</si>
  <si>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</si>
  <si>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</si>
  <si>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</si>
  <si>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</si>
  <si>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</si>
  <si>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</si>
  <si>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</si>
  <si>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</si>
  <si>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</si>
  <si>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</si>
  <si>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</si>
  <si>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</si>
  <si>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</si>
  <si>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</si>
  <si>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</si>
  <si>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</si>
  <si>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</si>
  <si>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</si>
  <si>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</si>
  <si>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</si>
  <si>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</si>
  <si>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</si>
  <si>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</si>
  <si>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</si>
  <si>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</si>
  <si>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</si>
  <si>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</si>
  <si>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</si>
  <si>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</si>
  <si>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</si>
  <si>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</si>
  <si>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</si>
  <si>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</si>
  <si>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</si>
  <si>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</si>
  <si>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</si>
  <si>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</si>
  <si>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</si>
  <si>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</si>
  <si>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</si>
  <si>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</si>
  <si>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</si>
  <si>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</si>
  <si>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</si>
  <si>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</si>
  <si>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</si>
  <si>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</si>
  <si>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</si>
  <si>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</si>
  <si>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</si>
  <si>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</si>
  <si>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</si>
  <si>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</si>
  <si>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</si>
  <si>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</si>
  <si>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</si>
  <si>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</si>
  <si>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</si>
  <si>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</si>
  <si>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</si>
  <si>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</si>
  <si>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</si>
  <si>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</si>
  <si>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</si>
  <si>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</si>
  <si>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</si>
  <si>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</si>
  <si>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</si>
  <si>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</si>
  <si>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</si>
  <si>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</si>
  <si>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</si>
  <si>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</si>
  <si>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</si>
  <si>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</si>
  <si>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</si>
  <si>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</si>
  <si>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</si>
  <si>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</si>
  <si>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</si>
  <si>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</si>
  <si>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</si>
  <si>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</si>
  <si>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</si>
  <si>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</si>
  <si>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</si>
  <si>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</si>
  <si>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</si>
  <si>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</si>
  <si>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</si>
  <si>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</si>
  <si>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</si>
  <si>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</si>
  <si>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</si>
  <si>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</si>
  <si>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</si>
  <si>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</si>
  <si>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</si>
  <si>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</si>
  <si>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</si>
  <si>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</si>
  <si>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</si>
  <si>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</si>
  <si>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</si>
  <si>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</si>
  <si>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</si>
  <si>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</si>
  <si>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</si>
  <si>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</si>
  <si>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</si>
  <si>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</si>
  <si>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</si>
  <si>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</si>
  <si>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</si>
  <si>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</si>
  <si>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</si>
  <si>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</si>
  <si>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</si>
  <si>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</si>
  <si>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</si>
  <si>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</si>
  <si>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</si>
  <si>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</si>
  <si>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</si>
  <si>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</si>
  <si>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</si>
  <si>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</si>
  <si>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</si>
  <si>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</si>
  <si>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</si>
  <si>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</si>
  <si>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</si>
  <si>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</si>
  <si>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</si>
  <si>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</si>
  <si>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</si>
  <si>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</si>
  <si>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</si>
  <si>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</si>
  <si>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</si>
  <si>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</si>
  <si>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</si>
  <si>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</si>
  <si>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</si>
  <si>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</si>
  <si>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</si>
  <si>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</si>
  <si>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</si>
  <si>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</si>
  <si>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</si>
  <si>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</si>
  <si>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</si>
  <si>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</si>
  <si>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</si>
  <si>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</si>
  <si>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</si>
  <si>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</si>
  <si>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</si>
  <si>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</si>
  <si>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</si>
  <si>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</si>
  <si>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</si>
  <si>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</si>
  <si>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</si>
  <si>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</si>
  <si>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</si>
  <si>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</si>
  <si>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</si>
  <si>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</si>
  <si>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</si>
  <si>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</si>
  <si>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</si>
  <si>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</si>
  <si>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</si>
  <si>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</si>
  <si>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</si>
  <si>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</si>
  <si>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</si>
  <si>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</si>
  <si>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</si>
  <si>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</si>
  <si>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</si>
  <si>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</si>
  <si>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</si>
  <si>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</si>
  <si>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</si>
  <si>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</si>
  <si>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</si>
  <si>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</si>
  <si>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</si>
  <si>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</si>
  <si>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</si>
  <si>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</si>
  <si>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</si>
  <si>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</si>
  <si>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</si>
  <si>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</si>
  <si>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</si>
  <si>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</si>
  <si>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</si>
  <si>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</si>
  <si>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</si>
  <si>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</si>
  <si>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</si>
  <si>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</si>
  <si>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</si>
  <si>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</si>
  <si>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</si>
  <si>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</si>
  <si>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</si>
  <si>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</si>
  <si>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</si>
  <si>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</si>
  <si>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</si>
  <si>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</si>
  <si>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</si>
  <si>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</si>
  <si>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</si>
  <si>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</si>
  <si>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</si>
  <si>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</si>
  <si>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</si>
  <si>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</si>
  <si>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</si>
  <si>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</si>
  <si>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</si>
  <si>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</si>
  <si>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</si>
  <si>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</si>
  <si>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</si>
  <si>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</si>
  <si>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</si>
  <si>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</si>
  <si>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</si>
  <si>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</si>
  <si>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</si>
  <si>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</si>
  <si>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</si>
  <si>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</si>
  <si>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</si>
  <si>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</si>
  <si>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</si>
  <si>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</si>
  <si>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</si>
  <si>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</si>
  <si>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</si>
  <si>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</si>
  <si>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</si>
  <si>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</si>
  <si>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</si>
  <si>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</si>
  <si>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</si>
  <si>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</si>
  <si>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</si>
  <si>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</si>
  <si>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</si>
  <si>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</si>
  <si>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</si>
  <si>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</si>
  <si>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</si>
  <si>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</si>
  <si>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</si>
  <si>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</si>
  <si>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</si>
  <si>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</si>
  <si>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</si>
  <si>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</si>
  <si>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</si>
  <si>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</si>
  <si>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</si>
  <si>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</si>
  <si>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</si>
  <si>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</si>
  <si>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</si>
  <si>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</si>
  <si>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</si>
  <si>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</si>
  <si>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</si>
  <si>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</si>
  <si>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</si>
  <si>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</si>
  <si>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</si>
  <si>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</si>
  <si>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</si>
  <si>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</si>
  <si>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</si>
  <si>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</si>
  <si>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</si>
  <si>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</si>
  <si>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</si>
  <si>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</si>
  <si>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</si>
  <si>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</si>
  <si>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</si>
  <si>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</si>
  <si>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</si>
  <si>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</si>
  <si>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</si>
  <si>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</si>
  <si>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</si>
  <si>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</si>
  <si>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</si>
  <si>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</si>
  <si>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</si>
  <si>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</si>
  <si>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</si>
  <si>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</si>
  <si>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</si>
  <si>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</si>
  <si>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</si>
  <si>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</si>
  <si>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</si>
  <si>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</si>
  <si>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</si>
  <si>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</si>
  <si>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</si>
  <si>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</si>
  <si>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</si>
  <si>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</si>
  <si>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</si>
  <si>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</si>
  <si>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</si>
  <si>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</si>
  <si>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</si>
  <si>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</si>
  <si>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</si>
  <si>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</si>
  <si>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</si>
  <si>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</si>
  <si>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</si>
  <si>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</si>
  <si>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</si>
  <si>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</si>
  <si>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</si>
  <si>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</si>
  <si>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</si>
  <si>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</si>
  <si>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</si>
  <si>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</si>
  <si>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</si>
  <si>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</si>
  <si>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</si>
  <si>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</si>
  <si>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</si>
  <si>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</si>
  <si>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</si>
  <si>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</si>
  <si>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</si>
  <si>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</si>
  <si>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</si>
  <si>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</si>
  <si>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</si>
  <si>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</si>
  <si>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</si>
  <si>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</si>
  <si>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</si>
  <si>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</si>
  <si>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</si>
  <si>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</si>
  <si>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</si>
  <si>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</si>
  <si>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</si>
  <si>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</si>
  <si>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</si>
  <si>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</si>
  <si>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</si>
  <si>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</si>
  <si>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</si>
  <si>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</si>
  <si>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</si>
  <si>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</si>
  <si>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</si>
  <si>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</si>
  <si>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</si>
  <si>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</si>
  <si>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</si>
  <si>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</si>
  <si>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</si>
  <si>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</si>
  <si>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</si>
  <si>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</si>
  <si>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</si>
  <si>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</si>
  <si>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</si>
  <si>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</si>
  <si>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</si>
  <si>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</si>
  <si>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</si>
  <si>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</si>
  <si>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</si>
  <si>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</si>
  <si>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</si>
  <si>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</si>
  <si>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</si>
  <si>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</si>
  <si>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</si>
  <si>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</si>
  <si>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</si>
  <si>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</si>
  <si>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</si>
  <si>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</si>
  <si>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</si>
  <si>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</si>
  <si>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</si>
  <si>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</si>
  <si>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</si>
  <si>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</si>
  <si>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</si>
  <si>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</si>
  <si>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</si>
  <si>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</si>
  <si>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</si>
  <si>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</si>
  <si>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</si>
  <si>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</si>
  <si>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</si>
  <si>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</si>
  <si>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</si>
  <si>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</si>
  <si>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</si>
  <si>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</si>
  <si>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</si>
  <si>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</si>
  <si>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</si>
  <si>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</si>
  <si>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</si>
  <si>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</si>
  <si>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</si>
  <si>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</si>
  <si>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</si>
  <si>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</si>
  <si>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</si>
  <si>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</si>
  <si>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</si>
  <si>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</si>
  <si>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</si>
  <si>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</si>
  <si>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</si>
  <si>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</si>
  <si>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</si>
  <si>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</si>
  <si>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</si>
  <si>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</si>
  <si>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</si>
  <si>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</si>
  <si>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</si>
  <si>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</si>
  <si>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</si>
  <si>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</si>
  <si>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</si>
  <si>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</si>
  <si>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</si>
  <si>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</si>
  <si>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</si>
  <si>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</si>
  <si>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</si>
  <si>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</si>
  <si>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</si>
  <si>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</si>
  <si>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</si>
  <si>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</si>
  <si>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</si>
  <si>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</si>
  <si>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</si>
  <si>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</si>
  <si>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</si>
  <si>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</si>
  <si>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</si>
  <si>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</si>
  <si>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</si>
  <si>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</si>
  <si>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</si>
  <si>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</si>
  <si>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</si>
  <si>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</si>
  <si>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</si>
  <si>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</si>
  <si>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</si>
  <si>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</si>
  <si>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</si>
  <si>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</si>
  <si>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</si>
  <si>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</si>
  <si>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</si>
  <si>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</si>
  <si>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</si>
  <si>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</si>
  <si>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</si>
  <si>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</si>
  <si>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</si>
  <si>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</si>
  <si>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</si>
  <si>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</si>
  <si>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</si>
  <si>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</si>
  <si>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</si>
  <si>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</si>
  <si>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</si>
  <si>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</si>
  <si>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</si>
  <si>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</si>
  <si>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</si>
  <si>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</si>
  <si>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</si>
  <si>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</si>
  <si>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</si>
  <si>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</si>
  <si>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</si>
  <si>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</si>
  <si>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</si>
  <si>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</si>
  <si>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</si>
  <si>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</si>
  <si>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</si>
  <si>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</si>
  <si>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</si>
  <si>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</si>
  <si>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</si>
  <si>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</si>
  <si>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</si>
  <si>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</si>
  <si>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</si>
  <si>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</si>
  <si>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</si>
  <si>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</si>
  <si>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</si>
  <si>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</si>
  <si>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</si>
  <si>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</si>
  <si>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</si>
  <si>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</si>
  <si>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</si>
  <si>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</si>
  <si>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</si>
  <si>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</si>
  <si>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</si>
  <si>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</si>
  <si>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</si>
  <si>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</si>
  <si>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</si>
  <si>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</si>
  <si>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</si>
  <si>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</si>
  <si>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</si>
  <si>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</si>
  <si>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</si>
  <si>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</si>
  <si>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</si>
  <si>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</si>
  <si>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</si>
  <si>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</si>
  <si>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</si>
  <si>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</si>
  <si>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</si>
  <si>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</si>
  <si>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</si>
  <si>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</si>
  <si>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</si>
  <si>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</si>
  <si>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</si>
  <si>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</si>
  <si>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</si>
  <si>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</si>
  <si>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</si>
  <si>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</si>
  <si>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</si>
  <si>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</si>
  <si>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</si>
  <si>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</si>
  <si>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</si>
  <si>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</si>
  <si>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</si>
  <si>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</si>
  <si>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</si>
  <si>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</si>
  <si>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</si>
  <si>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</si>
  <si>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</si>
  <si>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</si>
  <si>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</si>
  <si>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</si>
  <si>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</si>
  <si>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</si>
  <si>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</si>
  <si>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</si>
  <si>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</si>
  <si>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</si>
  <si>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</si>
  <si>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</si>
  <si>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</si>
  <si>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</si>
  <si>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</si>
  <si>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</si>
  <si>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</si>
  <si>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</si>
  <si>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</si>
  <si>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</si>
  <si>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</si>
  <si>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</si>
  <si>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</si>
  <si>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</si>
  <si>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</si>
  <si>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</si>
  <si>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</si>
  <si>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</si>
  <si>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</si>
  <si>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</si>
  <si>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</si>
  <si>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</si>
  <si>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</si>
  <si>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</si>
  <si>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</si>
  <si>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</si>
  <si>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</si>
  <si>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</si>
  <si>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</si>
  <si>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</si>
  <si>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</si>
  <si>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</si>
  <si>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</si>
  <si>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</si>
  <si>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</si>
  <si>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</si>
  <si>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</si>
  <si>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</si>
  <si>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</si>
  <si>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</si>
  <si>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</si>
  <si>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</si>
  <si>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</si>
  <si>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</si>
  <si>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</si>
  <si>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</si>
  <si>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</si>
  <si>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</si>
  <si>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</si>
  <si>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</si>
  <si>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</si>
  <si>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</si>
  <si>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</si>
  <si>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</si>
  <si>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</si>
  <si>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</si>
  <si>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</si>
  <si>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</si>
  <si>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</si>
  <si>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</si>
  <si>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</si>
  <si>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</si>
  <si>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</si>
  <si>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</si>
  <si>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</si>
  <si>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</si>
  <si>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</si>
  <si>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</si>
  <si>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</si>
  <si>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</si>
  <si>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</si>
  <si>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</si>
  <si>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</si>
  <si>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</si>
  <si>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</si>
  <si>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</si>
  <si>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</si>
  <si>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</si>
  <si>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</si>
  <si>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</si>
  <si>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</si>
  <si>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</si>
  <si>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</si>
  <si>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</si>
  <si>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</si>
  <si>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</si>
  <si>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</si>
  <si>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</si>
  <si>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</si>
  <si>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</si>
  <si>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</si>
  <si>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</si>
  <si>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</si>
  <si>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</si>
  <si>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</si>
  <si>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</si>
  <si>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</si>
  <si>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</si>
  <si>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</si>
  <si>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</si>
  <si>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</si>
  <si>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</si>
  <si>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</si>
  <si>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</si>
  <si>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</si>
  <si>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</si>
  <si>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</si>
  <si>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</si>
  <si>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</si>
  <si>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</si>
  <si>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</si>
  <si>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</si>
  <si>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</si>
  <si>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</si>
  <si>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</si>
  <si>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</si>
  <si>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</si>
  <si>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</si>
  <si>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</si>
  <si>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</si>
  <si>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</si>
  <si>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</si>
  <si>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</si>
  <si>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</si>
  <si>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</si>
  <si>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</si>
  <si>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</si>
  <si>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</si>
  <si>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</si>
  <si>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</si>
  <si>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</si>
  <si>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</si>
  <si>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</si>
  <si>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</si>
  <si>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</si>
  <si>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</si>
  <si>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</si>
  <si>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</si>
  <si>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</si>
  <si>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</si>
  <si>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</si>
  <si>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</si>
  <si>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</si>
  <si>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</si>
  <si>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</si>
  <si>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</si>
  <si>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</si>
  <si>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</si>
  <si>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</si>
  <si>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</si>
  <si>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</si>
  <si>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</si>
  <si>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</si>
  <si>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</si>
  <si>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</si>
  <si>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</si>
  <si>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</si>
  <si>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</si>
  <si>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</si>
  <si>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</si>
  <si>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</si>
  <si>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</si>
  <si>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</si>
  <si>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</si>
  <si>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</si>
  <si>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</si>
  <si>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</si>
  <si>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</si>
  <si>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</si>
  <si>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</si>
  <si>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</si>
  <si>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</si>
  <si>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</si>
  <si>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</si>
  <si>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</si>
  <si>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</si>
  <si>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</si>
  <si>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</si>
  <si>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</si>
  <si>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</si>
  <si>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</si>
  <si>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</si>
  <si>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</si>
  <si>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</si>
  <si>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</si>
  <si>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</si>
  <si>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</si>
  <si>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</si>
  <si>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</si>
  <si>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</si>
  <si>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</si>
  <si>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</si>
  <si>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</si>
  <si>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</si>
  <si>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</si>
  <si>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</si>
  <si>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</si>
  <si>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</si>
  <si>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</si>
  <si>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</si>
  <si>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</si>
  <si>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</si>
  <si>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</si>
  <si>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</si>
  <si>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</si>
  <si>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</si>
  <si>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</si>
  <si>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</si>
  <si>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</si>
  <si>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</si>
  <si>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</si>
  <si>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</si>
  <si>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</si>
  <si>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</si>
  <si>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</si>
  <si>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</si>
  <si>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</si>
  <si>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</si>
  <si>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</si>
  <si>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</si>
  <si>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</si>
  <si>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</si>
  <si>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</si>
  <si>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</si>
  <si>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</si>
  <si>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</si>
  <si>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</si>
  <si>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</si>
  <si>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</si>
  <si>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</si>
  <si>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</si>
  <si>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</si>
  <si>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</si>
  <si>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</si>
  <si>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</si>
  <si>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</si>
  <si>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</si>
  <si>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</si>
  <si>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</si>
  <si>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</si>
  <si>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</si>
  <si>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</si>
  <si>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</si>
  <si>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</si>
  <si>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</si>
  <si>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</si>
  <si>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</si>
  <si>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</si>
  <si>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</si>
  <si>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</si>
  <si>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</si>
  <si>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</si>
  <si>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</si>
  <si>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</si>
  <si>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</si>
  <si>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</si>
  <si>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</si>
  <si>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</si>
  <si>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</si>
  <si>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</si>
  <si>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</si>
  <si>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</si>
  <si>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</si>
  <si>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</si>
  <si>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</si>
  <si>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</si>
  <si>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</si>
  <si>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</si>
  <si>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</si>
  <si>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</si>
  <si>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</si>
  <si>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</si>
  <si>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</si>
  <si>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</si>
  <si>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</si>
  <si>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</si>
  <si>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</si>
  <si>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</si>
  <si>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</si>
  <si>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</si>
  <si>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</si>
  <si>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</si>
  <si>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</si>
  <si>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</si>
  <si>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</si>
  <si>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</si>
  <si>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</si>
  <si>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</si>
  <si>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</si>
  <si>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</si>
  <si>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</si>
  <si>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</si>
  <si>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</si>
  <si>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</si>
  <si>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</si>
  <si>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</si>
  <si>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</si>
  <si>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</si>
  <si>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</si>
  <si>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</si>
  <si>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</si>
  <si>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</si>
  <si>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</si>
  <si>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</si>
  <si>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</si>
  <si>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</si>
  <si>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</si>
  <si>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</si>
  <si>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</si>
  <si>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</si>
  <si>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</si>
  <si>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</si>
  <si>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</si>
  <si>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</si>
  <si>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</si>
  <si>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</si>
  <si>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</si>
  <si>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</si>
  <si>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</si>
  <si>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</si>
  <si>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</si>
  <si>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</si>
  <si>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</si>
  <si>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</si>
  <si>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</si>
  <si>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</si>
  <si>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</si>
  <si>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</si>
  <si>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</si>
  <si>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</si>
  <si>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</si>
  <si>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</si>
  <si>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</si>
  <si>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</si>
  <si>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</si>
  <si>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</si>
  <si>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</si>
  <si>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</si>
  <si>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</si>
  <si>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</si>
  <si>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</si>
  <si>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</si>
  <si>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</si>
  <si>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</si>
  <si>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</si>
  <si>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</si>
  <si>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</si>
  <si>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</si>
  <si>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</si>
  <si>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</si>
  <si>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</si>
  <si>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</si>
  <si>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</si>
  <si>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</si>
  <si>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</si>
  <si>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</si>
  <si>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</si>
  <si>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</si>
  <si>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</si>
  <si>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</si>
  <si>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</si>
  <si>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</si>
  <si>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</si>
  <si>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</si>
  <si>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</si>
  <si>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</si>
  <si>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</si>
  <si>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</si>
  <si>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</si>
  <si>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</si>
  <si>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</si>
  <si>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</si>
  <si>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</si>
  <si>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</si>
  <si>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</si>
  <si>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</si>
  <si>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</si>
  <si>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</si>
  <si>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</si>
  <si>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</si>
  <si>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</si>
  <si>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</si>
  <si>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</si>
  <si>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</si>
  <si>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</si>
  <si>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</si>
  <si>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</si>
  <si>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</si>
  <si>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</si>
  <si>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</si>
  <si>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</si>
  <si>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</si>
  <si>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</si>
  <si>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</si>
  <si>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</si>
  <si>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</si>
  <si>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</si>
  <si>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</si>
  <si>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</si>
  <si>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</si>
  <si>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</si>
  <si>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</si>
  <si>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</si>
  <si>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</si>
  <si>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</si>
  <si>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</si>
  <si>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</si>
  <si>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</si>
  <si>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</si>
  <si>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</si>
  <si>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</si>
  <si>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</si>
  <si>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</si>
  <si>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</si>
  <si>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</si>
  <si>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</si>
  <si>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</si>
  <si>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</si>
  <si>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</si>
  <si>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</si>
  <si>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</si>
  <si>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</si>
  <si>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</si>
  <si>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</si>
  <si>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</si>
  <si>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</si>
  <si>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</si>
  <si>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</si>
  <si>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</si>
  <si>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</si>
  <si>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</si>
  <si>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</si>
  <si>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</si>
  <si>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</si>
  <si>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</si>
  <si>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</si>
  <si>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</si>
  <si>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</si>
  <si>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</si>
  <si>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</si>
  <si>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</si>
  <si>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</si>
  <si>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</si>
  <si>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</si>
  <si>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</si>
  <si>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</si>
  <si>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</si>
  <si>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</si>
  <si>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</si>
  <si>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</si>
  <si>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</si>
  <si>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</si>
  <si>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</si>
  <si>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</si>
  <si>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</si>
  <si>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</si>
  <si>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</si>
  <si>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</si>
  <si>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</si>
  <si>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</si>
  <si>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</si>
  <si>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</si>
  <si>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</si>
  <si>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</si>
  <si>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</si>
  <si>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</si>
  <si>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</si>
  <si>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</si>
  <si>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</si>
  <si>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</si>
  <si>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</si>
  <si>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</si>
  <si>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</si>
  <si>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</si>
  <si>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</si>
  <si>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</si>
  <si>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</si>
  <si>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</si>
  <si>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</si>
  <si>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</si>
  <si>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</si>
  <si>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</si>
  <si>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</si>
  <si>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</si>
  <si>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</si>
  <si>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</si>
  <si>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</si>
  <si>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</si>
  <si>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</si>
  <si>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</si>
  <si>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</si>
  <si>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</si>
  <si>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</si>
  <si>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</si>
  <si>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</si>
  <si>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</si>
  <si>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</si>
  <si>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</si>
  <si>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</si>
  <si>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</si>
  <si>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</si>
  <si>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</si>
  <si>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</si>
  <si>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</si>
  <si>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</si>
  <si>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</si>
  <si>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</si>
  <si>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</si>
  <si>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</si>
  <si>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</si>
  <si>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</si>
  <si>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</si>
  <si>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</si>
  <si>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</si>
  <si>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</si>
  <si>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</si>
  <si>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</si>
  <si>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</si>
  <si>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</si>
  <si>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</si>
  <si>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</si>
  <si>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</si>
  <si>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</si>
  <si>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</si>
  <si>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</si>
  <si>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</si>
  <si>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</si>
  <si>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</si>
  <si>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</si>
  <si>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</si>
  <si>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</si>
  <si>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</si>
  <si>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</si>
  <si>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</si>
  <si>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</si>
  <si>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</si>
  <si>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</si>
  <si>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</si>
  <si>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</si>
  <si>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</si>
  <si>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</si>
  <si>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</si>
  <si>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</si>
  <si>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</si>
  <si>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</si>
  <si>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</si>
  <si>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</si>
  <si>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</si>
  <si>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</si>
  <si>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</si>
  <si>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</si>
  <si>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</si>
  <si>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</si>
  <si>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</si>
  <si>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</si>
  <si>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</si>
  <si>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</si>
  <si>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</si>
  <si>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</si>
  <si>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</si>
  <si>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</si>
  <si>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</si>
  <si>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</si>
  <si>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</si>
  <si>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</si>
  <si>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</si>
  <si>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</si>
  <si>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</si>
  <si>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</si>
  <si>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</si>
  <si>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</si>
  <si>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</si>
  <si>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</si>
  <si>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</si>
  <si>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</si>
  <si>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</si>
  <si>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</si>
  <si>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</si>
  <si>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</si>
  <si>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</si>
  <si>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</si>
  <si>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</si>
  <si>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</si>
  <si>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</si>
  <si>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</si>
  <si>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</si>
  <si>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</si>
  <si>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</si>
  <si>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</si>
  <si>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</si>
  <si>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</si>
  <si>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</si>
  <si>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</si>
  <si>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</si>
  <si>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</si>
  <si>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</si>
  <si>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</si>
  <si>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</si>
  <si>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</si>
  <si>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</si>
  <si>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</si>
  <si>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</si>
  <si>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</si>
  <si>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</si>
  <si>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</si>
  <si>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</si>
  <si>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</si>
  <si>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</si>
  <si>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</si>
  <si>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</si>
  <si>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</si>
  <si>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</si>
  <si>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</si>
  <si>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</si>
  <si>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</si>
  <si>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</si>
  <si>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</si>
  <si>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</si>
  <si>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</si>
  <si>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</si>
  <si>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</si>
  <si>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</si>
  <si>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</si>
  <si>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</si>
  <si>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</si>
  <si>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</si>
  <si>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</si>
  <si>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</si>
  <si>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</si>
  <si>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</si>
  <si>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</si>
  <si>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</si>
  <si>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</si>
  <si>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</si>
  <si>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</si>
  <si>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</si>
  <si>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</si>
  <si>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</si>
  <si>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</si>
  <si>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</si>
  <si>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</si>
  <si>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</si>
  <si>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</si>
  <si>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</si>
  <si>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</si>
  <si>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</si>
  <si>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</si>
  <si>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</si>
  <si>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</si>
  <si>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</si>
  <si>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</si>
  <si>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</si>
  <si>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</si>
  <si>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</si>
  <si>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</si>
  <si>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</si>
  <si>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</si>
  <si>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</si>
  <si>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</si>
  <si>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</si>
  <si>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</si>
  <si>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</si>
  <si>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</si>
  <si>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</si>
  <si>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</si>
  <si>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</si>
  <si>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</si>
  <si>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</si>
  <si>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</si>
  <si>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</si>
  <si>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</si>
  <si>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</si>
  <si>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</si>
  <si>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</si>
  <si>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</si>
  <si>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</si>
  <si>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</si>
  <si>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</si>
  <si>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</si>
  <si>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</si>
  <si>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</si>
  <si>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</si>
  <si>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</si>
  <si>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</si>
  <si>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</si>
  <si>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</si>
  <si>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</si>
  <si>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</si>
  <si>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</si>
  <si>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</si>
  <si>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</si>
  <si>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</si>
  <si>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</si>
  <si>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</si>
  <si>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</si>
  <si>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</si>
  <si>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</si>
  <si>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</si>
  <si>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</si>
  <si>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</si>
  <si>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</si>
  <si>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</si>
  <si>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</si>
  <si>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</si>
  <si>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</si>
  <si>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</si>
  <si>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</si>
  <si>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</si>
  <si>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</si>
  <si>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</si>
  <si>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</si>
  <si>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</si>
  <si>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</si>
  <si>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</si>
  <si>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</si>
  <si>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</si>
  <si>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</si>
  <si>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</si>
  <si>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</si>
  <si>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</si>
  <si>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</si>
  <si>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</si>
  <si>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</si>
  <si>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</si>
  <si>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</si>
  <si>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</si>
  <si>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</si>
  <si>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</si>
  <si>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</si>
  <si>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</si>
  <si>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</si>
  <si>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</si>
  <si>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</si>
  <si>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</si>
  <si>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</si>
  <si>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</si>
  <si>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</si>
  <si>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</si>
  <si>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</si>
  <si>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</si>
  <si>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</si>
  <si>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</si>
  <si>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</si>
  <si>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</si>
  <si>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</si>
  <si>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</si>
  <si>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</si>
  <si>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</si>
  <si>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</si>
  <si>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</si>
  <si>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</si>
  <si>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</si>
  <si>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</si>
  <si>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</si>
  <si>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</si>
  <si>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</si>
  <si>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</si>
  <si>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</si>
  <si>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</si>
  <si>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</si>
  <si>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</si>
  <si>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</si>
  <si>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</si>
  <si>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</si>
  <si>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</si>
  <si>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</si>
  <si>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</si>
  <si>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</si>
  <si>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</si>
  <si>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</si>
  <si>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</si>
  <si>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</si>
  <si>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</si>
  <si>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</si>
  <si>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</si>
  <si>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</si>
  <si>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</si>
  <si>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</si>
  <si>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</si>
  <si>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</si>
  <si>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</si>
  <si>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</si>
  <si>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</si>
  <si>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</si>
  <si>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</si>
  <si>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</si>
  <si>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</si>
  <si>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</si>
  <si>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</si>
  <si>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</si>
  <si>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</si>
  <si>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</si>
  <si>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</si>
  <si>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</si>
  <si>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</si>
  <si>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</si>
  <si>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</si>
  <si>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</si>
  <si>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</si>
  <si>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</si>
  <si>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</si>
  <si>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</si>
  <si>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</si>
  <si>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</si>
  <si>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</si>
  <si>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</si>
  <si>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</si>
  <si>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</si>
  <si>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</si>
  <si>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</si>
  <si>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</si>
  <si>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</si>
  <si>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</si>
  <si>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</si>
  <si>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</si>
  <si>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</si>
  <si>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</si>
  <si>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</si>
  <si>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</si>
  <si>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</si>
  <si>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</si>
  <si>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</si>
  <si>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</si>
  <si>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</si>
  <si>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</si>
  <si>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</si>
  <si>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</si>
  <si>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</si>
  <si>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</si>
  <si>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</si>
  <si>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</si>
  <si>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</si>
  <si>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</si>
  <si>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</si>
  <si>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</si>
  <si>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</si>
  <si>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</si>
  <si>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</si>
  <si>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</si>
  <si>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</si>
  <si>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</si>
  <si>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</si>
  <si>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</si>
  <si>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</si>
  <si>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</si>
  <si>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</si>
  <si>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</si>
  <si>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</si>
  <si>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</si>
  <si>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</si>
  <si>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</si>
  <si>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</si>
  <si>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</si>
  <si>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</si>
  <si>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</si>
  <si>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</si>
  <si>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</si>
  <si>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</si>
  <si>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</si>
  <si>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</si>
  <si>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</si>
  <si>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</si>
  <si>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</si>
  <si>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</si>
  <si>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</si>
  <si>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</si>
  <si>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</si>
  <si>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</si>
  <si>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</si>
  <si>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</si>
  <si>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</si>
  <si>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</si>
  <si>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</si>
  <si>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</si>
  <si>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</si>
  <si>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</si>
  <si>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</si>
  <si>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</si>
  <si>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</si>
  <si>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</si>
  <si>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</si>
  <si>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</si>
  <si>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</si>
  <si>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</si>
  <si>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</si>
  <si>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</si>
  <si>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</si>
  <si>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</si>
  <si>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</si>
  <si>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</si>
  <si>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</si>
  <si>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</si>
  <si>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</si>
  <si>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</si>
  <si>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</si>
  <si>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</si>
  <si>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</si>
  <si>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</si>
  <si>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</si>
  <si>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</si>
  <si>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</si>
  <si>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</si>
  <si>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</si>
  <si>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</si>
  <si>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</si>
  <si>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</si>
  <si>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</si>
  <si>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</si>
  <si>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</si>
  <si>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</si>
  <si>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</si>
  <si>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</si>
  <si>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</si>
  <si>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</si>
  <si>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</si>
  <si>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</si>
  <si>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</si>
  <si>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</si>
  <si>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</si>
  <si>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</si>
  <si>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</si>
  <si>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</si>
  <si>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</si>
  <si>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</si>
  <si>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</si>
  <si>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</si>
  <si>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</si>
  <si>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</si>
  <si>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</si>
  <si>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</si>
  <si>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</si>
  <si>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</si>
  <si>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</si>
  <si>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</si>
  <si>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</si>
  <si>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</si>
  <si>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</si>
  <si>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</si>
  <si>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</si>
  <si>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</si>
  <si>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</si>
  <si>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</si>
  <si>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</si>
  <si>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</si>
  <si>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</si>
  <si>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</si>
  <si>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</si>
  <si>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</si>
  <si>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</si>
  <si>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</si>
  <si>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</si>
  <si>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</si>
  <si>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</si>
  <si>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</si>
  <si>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</si>
  <si>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</si>
  <si>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</si>
  <si>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</si>
  <si>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</si>
  <si>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</si>
  <si>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</si>
  <si>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</si>
  <si>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</si>
  <si>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</si>
  <si>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</si>
  <si>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</si>
  <si>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</si>
  <si>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</si>
  <si>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</si>
  <si>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</si>
  <si>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</si>
  <si>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</si>
  <si>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</si>
  <si>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</si>
  <si>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</si>
  <si>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</si>
  <si>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</si>
  <si>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</si>
  <si>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</si>
  <si>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</si>
  <si>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</si>
  <si>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</si>
  <si>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</si>
  <si>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</si>
  <si>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</si>
  <si>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</si>
  <si>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</si>
  <si>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</si>
  <si>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</si>
  <si>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</si>
  <si>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</si>
  <si>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</si>
  <si>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</si>
  <si>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</si>
  <si>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</si>
  <si>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</si>
  <si>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</si>
  <si>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</si>
  <si>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</si>
  <si>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</si>
  <si>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</si>
  <si>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</si>
  <si>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</si>
  <si>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</si>
  <si>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</si>
  <si>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</si>
  <si>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</si>
  <si>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</si>
  <si>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</si>
  <si>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</si>
  <si>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</si>
  <si>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</si>
  <si>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</si>
  <si>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</si>
  <si>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</si>
  <si>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</si>
  <si>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</si>
  <si>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</si>
  <si>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</si>
  <si>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</si>
  <si>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</si>
  <si>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</si>
  <si>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</si>
  <si>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</si>
  <si>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</si>
  <si>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</si>
  <si>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</si>
  <si>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</si>
  <si>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</si>
  <si>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</si>
  <si>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</si>
  <si>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</si>
  <si>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</si>
  <si>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</si>
  <si>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</si>
  <si>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</si>
  <si>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</si>
  <si>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</si>
  <si>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</si>
  <si>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</si>
  <si>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</si>
  <si>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</si>
  <si>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</si>
  <si>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</si>
  <si>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</si>
  <si>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</si>
  <si>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</si>
  <si>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</si>
  <si>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</si>
  <si>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</si>
  <si>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</si>
  <si>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</si>
  <si>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</si>
  <si>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</si>
  <si>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</si>
  <si>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</si>
  <si>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</si>
  <si>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</si>
  <si>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</si>
  <si>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</si>
  <si>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</si>
  <si>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</si>
  <si>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</si>
  <si>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</si>
  <si>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</si>
  <si>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</si>
  <si>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</si>
  <si>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</si>
  <si>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</si>
  <si>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</si>
  <si>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</si>
  <si>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</si>
  <si>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</si>
  <si>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</si>
  <si>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</si>
  <si>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</si>
  <si>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</si>
  <si>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</si>
  <si>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</si>
  <si>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</si>
  <si>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</si>
  <si>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</si>
  <si>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</si>
  <si>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</si>
  <si>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</si>
  <si>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</si>
  <si>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</si>
  <si>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</si>
  <si>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</si>
  <si>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</si>
  <si>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</si>
  <si>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</si>
  <si>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</si>
  <si>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</si>
  <si>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</si>
  <si>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</si>
  <si>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</si>
  <si>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</si>
  <si>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</si>
  <si>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</si>
  <si>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</si>
  <si>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</si>
  <si>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</si>
  <si>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</si>
  <si>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</si>
  <si>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</si>
  <si>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</si>
  <si>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</si>
  <si>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</si>
  <si>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</si>
  <si>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</si>
  <si>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</si>
  <si>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</si>
  <si>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</si>
  <si>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</si>
  <si>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</si>
  <si>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</si>
  <si>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</si>
  <si>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</si>
  <si>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</si>
  <si>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</si>
  <si>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</si>
  <si>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</si>
  <si>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</si>
  <si>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</si>
  <si>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</si>
  <si>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</si>
  <si>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</si>
  <si>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</si>
  <si>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</si>
  <si>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</si>
  <si>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</si>
  <si>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</si>
  <si>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</si>
  <si>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</si>
  <si>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</si>
  <si>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</si>
  <si>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</si>
  <si>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</si>
  <si>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</si>
  <si>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</si>
  <si>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</si>
  <si>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</si>
  <si>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</si>
  <si>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</si>
  <si>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</si>
  <si>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</si>
  <si>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</si>
  <si>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</si>
  <si>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</si>
  <si>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</si>
  <si>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</si>
  <si>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</si>
  <si>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</si>
  <si>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</si>
  <si>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</si>
  <si>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</si>
  <si>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</si>
  <si>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</si>
  <si>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</si>
  <si>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</si>
  <si>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</si>
  <si>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</si>
  <si>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</si>
  <si>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</si>
  <si>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</si>
  <si>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</si>
  <si>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</si>
  <si>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</si>
  <si>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</si>
  <si>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</si>
  <si>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</si>
  <si>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</si>
  <si>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</si>
  <si>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</si>
  <si>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</si>
  <si>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</si>
  <si>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</si>
  <si>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</si>
  <si>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</si>
  <si>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</si>
  <si>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</si>
  <si>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</si>
  <si>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</si>
  <si>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</si>
  <si>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</si>
  <si>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</si>
  <si>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</si>
  <si>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</si>
  <si>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</si>
  <si>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</si>
  <si>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</si>
  <si>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</si>
  <si>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</si>
  <si>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</si>
  <si>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</si>
  <si>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</si>
  <si>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</si>
  <si>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</si>
  <si>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</si>
  <si>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</si>
  <si>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</si>
  <si>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</si>
  <si>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</si>
  <si>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</si>
  <si>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</si>
  <si>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</si>
  <si>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</si>
  <si>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</si>
  <si>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</si>
  <si>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</si>
  <si>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</si>
  <si>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</si>
  <si>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</si>
  <si>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</si>
  <si>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</si>
  <si>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</si>
  <si>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</si>
  <si>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</si>
  <si>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</si>
  <si>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</si>
  <si>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</si>
  <si>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</si>
  <si>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</si>
  <si>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</si>
  <si>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</si>
  <si>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</si>
  <si>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</si>
  <si>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</si>
  <si>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</si>
  <si>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</si>
  <si>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</si>
  <si>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</si>
  <si>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</si>
  <si>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</si>
  <si>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</si>
  <si>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</si>
  <si>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</si>
  <si>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</si>
  <si>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</si>
  <si>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</si>
  <si>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</si>
  <si>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</si>
  <si>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</si>
  <si>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</si>
  <si>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</si>
  <si>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</si>
  <si>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</si>
  <si>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</si>
  <si>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</si>
  <si>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</si>
  <si>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</si>
  <si>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</si>
  <si>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</si>
  <si>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</si>
  <si>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</si>
  <si>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</si>
  <si>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</si>
  <si>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</si>
  <si>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</si>
  <si>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</si>
  <si>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</si>
  <si>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</si>
  <si>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</si>
  <si>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</si>
  <si>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</si>
  <si>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</si>
  <si>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</si>
  <si>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</si>
  <si>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</si>
  <si>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</si>
  <si>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</si>
  <si>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</si>
  <si>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</si>
  <si>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</si>
  <si>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</si>
  <si>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</si>
  <si>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</si>
  <si>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</si>
  <si>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</si>
  <si>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</si>
  <si>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</si>
  <si>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</si>
  <si>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</si>
  <si>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</si>
  <si>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</si>
  <si>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</si>
  <si>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</si>
  <si>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</si>
  <si>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</si>
  <si>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</si>
  <si>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</si>
  <si>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</si>
  <si>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</si>
  <si>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</si>
  <si>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</si>
  <si>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</si>
  <si>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</si>
  <si>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</si>
  <si>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</si>
  <si>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</si>
  <si>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</si>
  <si>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</si>
  <si>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</si>
  <si>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</si>
  <si>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</si>
  <si>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</si>
  <si>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</si>
  <si>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</si>
  <si>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</si>
  <si>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</si>
  <si>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</si>
  <si>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</si>
  <si>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</si>
  <si>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</si>
  <si>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</si>
  <si>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</si>
  <si>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</si>
  <si>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</si>
  <si>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</si>
  <si>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</si>
  <si>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</si>
  <si>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</si>
  <si>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</si>
  <si>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</si>
  <si>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</si>
  <si>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</si>
  <si>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</si>
  <si>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</si>
  <si>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</si>
  <si>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</si>
  <si>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</si>
  <si>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</si>
  <si>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</si>
  <si>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</si>
  <si>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</si>
  <si>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</si>
  <si>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</si>
  <si>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</si>
  <si>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</si>
  <si>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</si>
  <si>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</si>
  <si>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</si>
  <si>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</si>
  <si>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</si>
  <si>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</si>
  <si>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</si>
  <si>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</si>
  <si>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</si>
  <si>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</si>
  <si>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</si>
  <si>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</si>
  <si>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</si>
  <si>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</si>
  <si>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</si>
  <si>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</si>
  <si>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</si>
  <si>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</si>
  <si>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</si>
  <si>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</si>
  <si>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</si>
  <si>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</si>
  <si>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</si>
  <si>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</si>
  <si>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</si>
  <si>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</si>
  <si>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</si>
  <si>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</si>
  <si>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</si>
  <si>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</si>
  <si>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</si>
  <si>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</si>
  <si>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</si>
  <si>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</si>
  <si>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</si>
  <si>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</si>
  <si>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</si>
  <si>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</si>
  <si>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</si>
  <si>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</si>
  <si>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</si>
  <si>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</si>
  <si>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</si>
  <si>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</si>
  <si>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</si>
  <si>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</si>
  <si>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</si>
  <si>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</si>
  <si>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</si>
  <si>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</si>
  <si>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</si>
  <si>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</si>
  <si>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</si>
  <si>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</si>
  <si>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</si>
  <si>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</si>
  <si>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</si>
  <si>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</si>
  <si>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</si>
  <si>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</si>
  <si>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</si>
  <si>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</si>
  <si>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</si>
  <si>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</si>
  <si>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</si>
  <si>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</si>
  <si>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</si>
  <si>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</si>
  <si>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</si>
  <si>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</si>
  <si>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</si>
  <si>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</si>
  <si>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</si>
  <si>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</si>
  <si>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</si>
  <si>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</si>
  <si>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</si>
  <si>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</si>
  <si>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</si>
  <si>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</si>
  <si>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</si>
  <si>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</si>
  <si>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</si>
  <si>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</si>
  <si>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</si>
  <si>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</si>
  <si>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</si>
  <si>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</si>
  <si>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</si>
  <si>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</si>
  <si>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</si>
  <si>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</si>
  <si>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</si>
  <si>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</si>
  <si>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</si>
  <si>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</si>
  <si>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</si>
  <si>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</si>
  <si>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</si>
  <si>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</si>
  <si>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</si>
  <si>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</si>
  <si>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</si>
  <si>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</si>
  <si>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</si>
  <si>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</si>
  <si>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</si>
  <si>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</si>
  <si>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</si>
  <si>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</si>
  <si>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</si>
  <si>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</si>
  <si>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</si>
  <si>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</si>
  <si>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</si>
  <si>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</si>
  <si>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</si>
  <si>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</si>
  <si>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</si>
  <si>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</si>
  <si>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</si>
  <si>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</si>
  <si>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</si>
  <si>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</si>
  <si>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</si>
  <si>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</si>
  <si>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</si>
  <si>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</si>
  <si>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</si>
  <si>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</si>
  <si>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</si>
  <si>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</si>
  <si>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</si>
  <si>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</si>
  <si>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</si>
  <si>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</si>
  <si>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</si>
  <si>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</si>
  <si>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</si>
  <si>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</si>
  <si>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</si>
  <si>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</si>
  <si>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</si>
  <si>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</si>
  <si>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</si>
  <si>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</si>
  <si>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</si>
  <si>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</si>
  <si>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</si>
  <si>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</si>
  <si>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</si>
  <si>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</si>
  <si>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</si>
  <si>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</si>
  <si>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</si>
  <si>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</si>
  <si>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</si>
  <si>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</si>
  <si>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</si>
  <si>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</si>
  <si>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</si>
  <si>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</si>
  <si>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</si>
  <si>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</si>
  <si>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</si>
  <si>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</si>
  <si>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</si>
  <si>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</si>
  <si>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</si>
  <si>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</si>
  <si>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</si>
  <si>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</si>
  <si>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</si>
  <si>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</si>
  <si>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</si>
  <si>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</si>
  <si>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</si>
  <si>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</si>
  <si>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</si>
  <si>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</si>
  <si>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</si>
  <si>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</si>
  <si>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</si>
  <si>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</si>
  <si>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</si>
  <si>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</si>
  <si>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</si>
  <si>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</si>
  <si>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</si>
  <si>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</si>
  <si>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</si>
  <si>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</si>
  <si>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</si>
  <si>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</si>
  <si>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</si>
  <si>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</si>
  <si>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</si>
  <si>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</si>
  <si>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</si>
  <si>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</si>
  <si>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</si>
  <si>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</si>
  <si>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</si>
  <si>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</si>
  <si>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</si>
  <si>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</si>
  <si>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</si>
  <si>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</si>
  <si>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</si>
  <si>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</si>
  <si>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</si>
  <si>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</si>
  <si>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</si>
  <si>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</si>
  <si>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</si>
  <si>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</si>
  <si>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</si>
  <si>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</si>
  <si>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</si>
  <si>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</si>
  <si>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</si>
  <si>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</si>
  <si>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</si>
  <si>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</si>
  <si>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</si>
  <si>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</si>
  <si>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</si>
  <si>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</si>
  <si>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</si>
  <si>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</si>
  <si>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</si>
  <si>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</si>
  <si>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</si>
  <si>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</si>
  <si>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</si>
  <si>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</si>
  <si>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</si>
  <si>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</si>
  <si>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</si>
  <si>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</si>
  <si>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</si>
  <si>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</si>
  <si>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</si>
  <si>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</si>
  <si>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</si>
  <si>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</si>
  <si>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</si>
  <si>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</si>
  <si>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</si>
  <si>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</si>
  <si>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</si>
  <si>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</si>
  <si>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</si>
  <si>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</si>
  <si>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</si>
  <si>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</si>
  <si>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</si>
  <si>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</si>
  <si>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</si>
  <si>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</si>
  <si>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</si>
  <si>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</si>
  <si>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</si>
  <si>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</si>
  <si>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</si>
  <si>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</si>
  <si>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</si>
  <si>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</si>
  <si>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</si>
  <si>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</si>
  <si>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</si>
  <si>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</si>
  <si>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</si>
  <si>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</si>
  <si>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</si>
  <si>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</si>
  <si>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</si>
  <si>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</si>
  <si>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</si>
  <si>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</si>
  <si>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</si>
  <si>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</si>
  <si>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</si>
  <si>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</si>
  <si>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</si>
  <si>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</si>
  <si>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</si>
  <si>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</si>
  <si>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</si>
  <si>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</si>
  <si>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</si>
  <si>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</si>
  <si>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</si>
  <si>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</si>
  <si>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</si>
  <si>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</si>
  <si>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</si>
  <si>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</si>
  <si>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</si>
  <si>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</si>
  <si>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</si>
  <si>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</si>
  <si>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</si>
  <si>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</si>
  <si>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</si>
  <si>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</si>
  <si>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</si>
  <si>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</si>
  <si>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</si>
  <si>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</si>
  <si>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</si>
  <si>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</si>
  <si>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</si>
  <si>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</si>
  <si>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</si>
  <si>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</si>
  <si>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</si>
  <si>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</si>
  <si>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</si>
  <si>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</si>
  <si>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</si>
  <si>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</si>
  <si>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</si>
  <si>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</si>
  <si>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</si>
  <si>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</si>
  <si>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</si>
  <si>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</si>
  <si>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</si>
  <si>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</si>
  <si>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</si>
  <si>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</si>
  <si>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</si>
  <si>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</si>
  <si>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</si>
  <si>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</si>
  <si>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</si>
  <si>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</si>
  <si>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</si>
  <si>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</si>
  <si>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</si>
  <si>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</si>
  <si>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</si>
  <si>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</si>
  <si>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</si>
  <si>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</si>
  <si>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</si>
  <si>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</si>
  <si>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</si>
  <si>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</si>
  <si>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</si>
  <si>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</si>
  <si>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</si>
  <si>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</si>
  <si>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</si>
  <si>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</si>
  <si>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</si>
  <si>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</si>
  <si>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</si>
  <si>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</si>
  <si>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</si>
  <si>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</si>
  <si>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</si>
  <si>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</si>
  <si>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</si>
  <si>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</si>
  <si>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</si>
  <si>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</si>
  <si>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</si>
  <si>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</si>
  <si>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</si>
  <si>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</si>
  <si>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</si>
  <si>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</si>
  <si>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</si>
  <si>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</si>
  <si>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</si>
  <si>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</si>
  <si>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</si>
  <si>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</si>
  <si>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</si>
  <si>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</si>
  <si>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</si>
  <si>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</si>
  <si>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</si>
  <si>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</si>
  <si>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</si>
  <si>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</si>
  <si>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</si>
  <si>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</si>
  <si>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</si>
  <si>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</si>
  <si>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</si>
  <si>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</si>
  <si>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</si>
  <si>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</si>
  <si>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</si>
  <si>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</si>
  <si>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</si>
  <si>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</si>
  <si>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</si>
  <si>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</si>
  <si>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</si>
  <si>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</si>
  <si>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</si>
  <si>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</si>
  <si>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</si>
  <si>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</si>
  <si>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</si>
  <si>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</si>
  <si>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</si>
  <si>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</si>
  <si>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</si>
  <si>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</si>
  <si>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</si>
  <si>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</si>
  <si>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</si>
  <si>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</si>
  <si>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</si>
  <si>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</si>
  <si>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</si>
  <si>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</si>
  <si>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</si>
  <si>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</si>
  <si>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</si>
  <si>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</si>
  <si>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</si>
  <si>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</si>
  <si>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</si>
  <si>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</si>
  <si>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</si>
  <si>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</si>
  <si>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</si>
  <si>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</si>
  <si>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</si>
  <si>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</si>
  <si>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</si>
  <si>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</si>
  <si>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</si>
  <si>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</si>
  <si>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</si>
  <si>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</si>
  <si>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</si>
  <si>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</si>
  <si>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</si>
  <si>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</si>
  <si>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</si>
  <si>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</si>
  <si>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</si>
  <si>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</si>
  <si>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</si>
  <si>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</si>
  <si>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</si>
  <si>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</si>
  <si>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</si>
  <si>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</si>
  <si>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</si>
  <si>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</si>
  <si>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</si>
  <si>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</si>
  <si>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</si>
  <si>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</si>
  <si>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</si>
  <si>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</si>
  <si>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</si>
  <si>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</si>
  <si>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</si>
  <si>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</si>
  <si>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</si>
  <si>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</si>
  <si>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</si>
  <si>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</si>
  <si>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</si>
  <si>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</si>
  <si>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</si>
  <si>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</si>
  <si>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</si>
  <si>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</si>
  <si>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</si>
  <si>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</si>
  <si>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</si>
  <si>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</si>
  <si>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</si>
  <si>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</si>
  <si>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</si>
  <si>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</si>
  <si>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</si>
  <si>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</si>
  <si>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</si>
  <si>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</si>
  <si>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</si>
  <si>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</si>
  <si>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</si>
  <si>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</si>
  <si>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</si>
  <si>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</si>
  <si>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</si>
  <si>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</si>
  <si>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</si>
  <si>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</si>
  <si>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</si>
  <si>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</si>
  <si>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</si>
  <si>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</si>
  <si>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</si>
  <si>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</si>
  <si>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</si>
  <si>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</si>
  <si>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</si>
  <si>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</si>
  <si>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</si>
  <si>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</si>
  <si>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</si>
  <si>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</si>
  <si>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</si>
  <si>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</si>
  <si>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</si>
  <si>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</si>
  <si>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</si>
  <si>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</si>
  <si>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</si>
  <si>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</si>
  <si>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</si>
  <si>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</si>
  <si>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</si>
  <si>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</si>
  <si>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</si>
  <si>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</si>
  <si>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</si>
  <si>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</si>
  <si>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</si>
  <si>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</si>
  <si>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</si>
  <si>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</si>
  <si>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</si>
  <si>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</si>
  <si>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</si>
  <si>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</si>
  <si>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</si>
  <si>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</si>
  <si>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</si>
  <si>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</si>
  <si>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</si>
  <si>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</si>
  <si>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</si>
  <si>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</si>
  <si>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</si>
  <si>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</si>
  <si>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</si>
  <si>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</si>
  <si>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</si>
  <si>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</si>
  <si>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</si>
  <si>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</si>
  <si>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</si>
  <si>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</si>
  <si>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</si>
  <si>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</si>
  <si>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</si>
  <si>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</si>
  <si>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</si>
  <si>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</si>
  <si>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</si>
  <si>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</si>
  <si>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</si>
  <si>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</si>
  <si>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</si>
  <si>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</si>
  <si>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</si>
  <si>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</si>
  <si>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</si>
  <si>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</si>
  <si>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</si>
  <si>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</si>
  <si>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</si>
  <si>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</si>
  <si>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</si>
  <si>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</si>
  <si>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</si>
  <si>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</si>
  <si>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</si>
  <si>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</si>
  <si>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</si>
  <si>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</si>
  <si>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</si>
  <si>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</si>
  <si>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</si>
  <si>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</si>
  <si>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</si>
  <si>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</si>
  <si>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</si>
  <si>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</si>
  <si>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</si>
  <si>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</si>
  <si>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</si>
  <si>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</si>
  <si>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</si>
  <si>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</si>
  <si>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</si>
  <si>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</si>
  <si>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</si>
  <si>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</si>
  <si>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</si>
  <si>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</si>
  <si>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</si>
  <si>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</si>
  <si>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</si>
  <si>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</si>
  <si>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</si>
  <si>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</si>
  <si>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</si>
  <si>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</si>
  <si>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</si>
  <si>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</si>
  <si>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</si>
  <si>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</si>
  <si>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</si>
  <si>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</si>
  <si>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</si>
  <si>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</si>
  <si>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</si>
  <si>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</si>
  <si>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</si>
  <si>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</si>
  <si>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</si>
  <si>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</si>
  <si>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</si>
  <si>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</si>
  <si>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</si>
  <si>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</si>
  <si>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</si>
  <si>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</si>
  <si>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</si>
  <si>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</si>
  <si>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</si>
  <si>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</si>
  <si>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</si>
  <si>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</si>
  <si>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</si>
  <si>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</si>
  <si>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</si>
  <si>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</si>
  <si>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</si>
  <si>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</si>
  <si>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</si>
  <si>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</si>
  <si>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</si>
  <si>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</si>
  <si>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</si>
  <si>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</si>
  <si>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</si>
  <si>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</si>
  <si>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</si>
  <si>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</si>
  <si>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</si>
  <si>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</si>
  <si>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</si>
  <si>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</si>
  <si>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</si>
  <si>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</si>
  <si>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</si>
  <si>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</si>
  <si>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</si>
  <si>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</si>
  <si>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</si>
  <si>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</si>
  <si>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</si>
  <si>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</si>
  <si>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</si>
  <si>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</si>
  <si>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</si>
  <si>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</si>
  <si>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</si>
  <si>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</si>
  <si>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</si>
  <si>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</si>
  <si>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</si>
  <si>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</si>
  <si>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</si>
  <si>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</si>
  <si>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</si>
  <si>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</si>
  <si>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</si>
  <si>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</si>
  <si>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</si>
  <si>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</si>
  <si>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</si>
  <si>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</si>
  <si>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</si>
  <si>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</si>
  <si>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</si>
  <si>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</si>
  <si>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</si>
  <si>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</si>
  <si>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</si>
  <si>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</si>
  <si>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</si>
  <si>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</si>
  <si>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</si>
  <si>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</si>
  <si>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</si>
  <si>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</si>
  <si>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</si>
  <si>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</si>
  <si>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</si>
  <si>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</si>
  <si>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</si>
  <si>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</si>
  <si>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</si>
  <si>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</si>
  <si>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</si>
  <si>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</si>
  <si>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</si>
  <si>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</si>
  <si>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</si>
  <si>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</si>
  <si>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</si>
  <si>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</si>
  <si>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</si>
  <si>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</si>
  <si>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</si>
  <si>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</si>
  <si>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</si>
  <si>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</si>
  <si>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</si>
  <si>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</si>
  <si>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</si>
  <si>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</si>
  <si>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</si>
  <si>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</si>
  <si>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</si>
  <si>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</si>
  <si>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</si>
  <si>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</si>
  <si>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</si>
  <si>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</si>
  <si>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</si>
  <si>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</si>
  <si>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</si>
  <si>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</si>
  <si>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</si>
  <si>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</si>
  <si>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</si>
  <si>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</si>
  <si>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</si>
  <si>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</si>
  <si>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</si>
  <si>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</si>
  <si>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</si>
  <si>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</si>
  <si>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</si>
  <si>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</si>
  <si>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</si>
  <si>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</si>
  <si>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</si>
  <si>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</si>
  <si>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</si>
  <si>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</si>
  <si>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</si>
  <si>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</si>
  <si>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</si>
  <si>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</si>
  <si>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</si>
  <si>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</si>
  <si>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</si>
  <si>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</si>
  <si>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</si>
  <si>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</si>
  <si>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</si>
  <si>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</si>
  <si>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</si>
  <si>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</si>
  <si>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</si>
  <si>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</si>
  <si>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</si>
  <si>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</si>
  <si>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</si>
  <si>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</si>
  <si>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</si>
  <si>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</si>
  <si>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</si>
  <si>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</si>
  <si>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</si>
  <si>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</si>
  <si>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</si>
  <si>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</si>
  <si>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</si>
  <si>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</si>
  <si>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</si>
  <si>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</si>
  <si>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</si>
  <si>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</si>
  <si>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</si>
  <si>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</si>
  <si>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</si>
  <si>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</si>
  <si>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</si>
  <si>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</si>
  <si>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</si>
  <si>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</si>
  <si>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</si>
  <si>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</si>
  <si>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</si>
  <si>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</si>
  <si>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</si>
  <si>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</si>
  <si>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</si>
  <si>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</si>
  <si>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</si>
  <si>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</si>
  <si>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</si>
  <si>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</si>
  <si>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</si>
  <si>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</si>
  <si>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</si>
  <si>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</si>
  <si>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</si>
  <si>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</si>
  <si>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</si>
  <si>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</si>
  <si>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</si>
  <si>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</si>
  <si>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</si>
  <si>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</si>
  <si>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</si>
  <si>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</si>
  <si>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</si>
  <si>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</si>
  <si>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</si>
  <si>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</si>
  <si>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</si>
  <si>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</si>
  <si>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</si>
  <si>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</si>
  <si>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</si>
  <si>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</si>
  <si>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</si>
  <si>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</si>
  <si>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</si>
  <si>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</si>
  <si>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</si>
  <si>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</si>
  <si>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</si>
  <si>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</si>
  <si>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</si>
  <si>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</si>
  <si>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</si>
  <si>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</si>
  <si>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</si>
  <si>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</si>
  <si>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</si>
  <si>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</si>
  <si>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</si>
  <si>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</si>
  <si>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</si>
  <si>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</si>
  <si>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</si>
  <si>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</si>
  <si>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</si>
  <si>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</si>
  <si>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</si>
  <si>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</si>
  <si>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</si>
  <si>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</si>
  <si>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</si>
  <si>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</si>
  <si>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</si>
  <si>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</si>
  <si>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</si>
  <si>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</si>
  <si>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</si>
  <si>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</si>
  <si>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</si>
  <si>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</si>
  <si>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</si>
  <si>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</si>
  <si>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</si>
  <si>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</si>
  <si>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</si>
  <si>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</si>
  <si>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</si>
  <si>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</si>
  <si>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</si>
  <si>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</si>
  <si>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</si>
  <si>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</si>
  <si>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</si>
  <si>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</si>
  <si>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</si>
  <si>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</si>
  <si>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</si>
  <si>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</si>
  <si>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</si>
  <si>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</si>
  <si>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</si>
  <si>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</si>
  <si>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</si>
  <si>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</si>
  <si>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</si>
  <si>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</si>
  <si>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</si>
  <si>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</si>
  <si>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</si>
  <si>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</si>
  <si>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</si>
  <si>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</si>
  <si>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</si>
  <si>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</si>
  <si>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</si>
  <si>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</si>
  <si>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</si>
  <si>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</si>
  <si>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</si>
  <si>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</si>
  <si>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</si>
  <si>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</si>
  <si>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</si>
  <si>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</si>
  <si>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</si>
  <si>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</si>
  <si>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</si>
  <si>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</si>
  <si>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</si>
  <si>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</si>
  <si>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</si>
  <si>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</si>
  <si>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</si>
  <si>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</si>
  <si>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</si>
  <si>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</si>
  <si>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</si>
  <si>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</si>
  <si>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</si>
  <si>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</si>
  <si>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</si>
  <si>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</si>
  <si>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</si>
  <si>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</si>
  <si>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</si>
  <si>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</si>
  <si>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</si>
  <si>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</si>
  <si>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</si>
  <si>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</si>
  <si>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</si>
  <si>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</si>
  <si>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</si>
  <si>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</si>
  <si>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</si>
  <si>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</si>
  <si>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</si>
  <si>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</si>
  <si>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</si>
  <si>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</si>
  <si>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</si>
  <si>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</si>
  <si>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</si>
  <si>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</si>
  <si>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</si>
  <si>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</si>
  <si>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</si>
  <si>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</si>
  <si>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</si>
  <si>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</si>
  <si>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</si>
  <si>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</si>
  <si>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</si>
  <si>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</si>
  <si>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</si>
  <si>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</si>
  <si>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</si>
  <si>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</si>
  <si>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</si>
  <si>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</si>
  <si>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</si>
  <si>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</si>
  <si>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</si>
  <si>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</si>
  <si>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</si>
  <si>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</si>
  <si>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</si>
  <si>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</si>
  <si>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</si>
  <si>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</si>
  <si>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</si>
  <si>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</si>
  <si>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</si>
  <si>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</si>
  <si>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</si>
  <si>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</si>
  <si>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</si>
  <si>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</si>
  <si>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</si>
  <si>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</si>
  <si>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</si>
  <si>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</si>
  <si>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</si>
  <si>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</si>
  <si>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</si>
  <si>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</si>
  <si>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</si>
  <si>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</si>
  <si>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</si>
  <si>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</si>
  <si>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</si>
  <si>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</si>
  <si>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</si>
  <si>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</si>
  <si>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</si>
  <si>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</si>
  <si>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</si>
  <si>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</si>
  <si>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</si>
  <si>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</si>
  <si>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</si>
  <si>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</si>
  <si>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</si>
  <si>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</si>
  <si>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</si>
  <si>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</si>
  <si>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</si>
  <si>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</si>
  <si>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</si>
  <si>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</si>
  <si>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</si>
  <si>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</si>
  <si>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</si>
  <si>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</si>
  <si>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</si>
  <si>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</si>
  <si>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</si>
  <si>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</si>
  <si>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</si>
  <si>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</si>
  <si>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</si>
  <si>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</si>
  <si>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</si>
  <si>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</si>
  <si>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</si>
  <si>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</si>
  <si>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</si>
  <si>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</si>
  <si>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</si>
  <si>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</si>
  <si>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</si>
  <si>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</si>
  <si>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</si>
  <si>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</si>
  <si>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</si>
  <si>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</si>
  <si>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</si>
  <si>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</si>
  <si>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</si>
  <si>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</si>
  <si>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</si>
  <si>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</si>
  <si>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</si>
  <si>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</si>
  <si>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</si>
  <si>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</si>
  <si>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</si>
  <si>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</si>
  <si>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</si>
  <si>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</si>
  <si>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</si>
  <si>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</si>
  <si>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</si>
  <si>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</si>
  <si>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</si>
  <si>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</si>
  <si>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</si>
  <si>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</si>
  <si>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</si>
  <si>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</si>
  <si>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</si>
  <si>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</si>
  <si>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</si>
  <si>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</si>
  <si>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</si>
  <si>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</si>
  <si>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</si>
  <si>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</si>
  <si>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</si>
  <si>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</si>
  <si>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</si>
  <si>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</si>
  <si>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</si>
  <si>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</si>
  <si>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</si>
  <si>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</si>
  <si>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</si>
  <si>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</si>
  <si>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</si>
  <si>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</si>
  <si>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</si>
  <si>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</si>
  <si>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</si>
  <si>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</si>
  <si>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</si>
  <si>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</si>
  <si>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</si>
  <si>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</si>
  <si>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</si>
  <si>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</si>
  <si>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</si>
  <si>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</si>
  <si>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</si>
  <si>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</si>
  <si>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</si>
  <si>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</si>
  <si>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</si>
  <si>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</si>
  <si>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</si>
  <si>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</si>
  <si>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</si>
  <si>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</si>
  <si>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</si>
  <si>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</si>
  <si>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</si>
  <si>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</si>
  <si>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</si>
  <si>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</si>
  <si>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</si>
  <si>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</si>
  <si>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</si>
  <si>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</si>
  <si>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</si>
  <si>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</si>
  <si>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</si>
  <si>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</si>
  <si>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</si>
  <si>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</si>
  <si>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</si>
  <si>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</si>
  <si>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</si>
  <si>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</si>
  <si>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</si>
  <si>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</si>
  <si>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</si>
  <si>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</si>
  <si>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</si>
  <si>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</si>
  <si>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</si>
  <si>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</si>
  <si>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</si>
  <si>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</si>
  <si>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</si>
  <si>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</si>
  <si>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</si>
  <si>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</si>
  <si>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</si>
  <si>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</si>
  <si>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</si>
  <si>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</si>
  <si>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</si>
  <si>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</si>
  <si>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</si>
  <si>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</si>
  <si>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</si>
  <si>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</si>
  <si>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</si>
  <si>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</si>
  <si>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</si>
  <si>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</si>
  <si>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</si>
  <si>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</si>
  <si>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</si>
  <si>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</si>
  <si>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</si>
  <si>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</si>
  <si>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</si>
  <si>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</si>
  <si>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</si>
  <si>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</si>
  <si>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</si>
  <si>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</si>
  <si>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</si>
  <si>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</si>
  <si>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</si>
  <si>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</si>
  <si>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</si>
  <si>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</si>
  <si>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</si>
  <si>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</si>
  <si>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</si>
  <si>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</si>
  <si>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</si>
  <si>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</si>
  <si>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</si>
  <si>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</si>
  <si>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</si>
  <si>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</si>
  <si>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</si>
  <si>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</si>
  <si>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</si>
  <si>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</si>
  <si>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</si>
  <si>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</si>
  <si>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</si>
  <si>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</si>
  <si>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</si>
  <si>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</si>
  <si>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</si>
  <si>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</si>
  <si>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</si>
  <si>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</si>
  <si>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</si>
  <si>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</si>
  <si>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</si>
  <si>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</si>
  <si>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</si>
  <si>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</si>
  <si>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</si>
  <si>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</si>
  <si>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</si>
  <si>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</si>
  <si>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</si>
  <si>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</si>
  <si>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</si>
  <si>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</si>
  <si>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</si>
  <si>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</si>
  <si>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</si>
  <si>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</si>
  <si>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</si>
  <si>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</si>
  <si>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</si>
  <si>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</si>
  <si>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</si>
  <si>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</si>
  <si>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</si>
  <si>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</si>
  <si>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</si>
  <si>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</si>
  <si>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</si>
  <si>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</si>
  <si>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</si>
  <si>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</si>
  <si>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</si>
  <si>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</si>
  <si>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</si>
  <si>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</si>
  <si>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</si>
  <si>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</si>
  <si>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</si>
  <si>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</si>
  <si>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</si>
  <si>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</si>
  <si>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</si>
  <si>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</si>
  <si>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</si>
  <si>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</si>
  <si>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</si>
  <si>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</si>
  <si>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</si>
  <si>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</si>
  <si>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</si>
  <si>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</si>
  <si>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</si>
  <si>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</si>
  <si>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</si>
  <si>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</si>
  <si>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</si>
  <si>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</si>
  <si>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</si>
  <si>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</si>
  <si>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</si>
  <si>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</si>
  <si>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</si>
  <si>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</si>
  <si>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</si>
  <si>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</si>
  <si>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</si>
  <si>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</si>
  <si>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</si>
  <si>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</si>
  <si>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</si>
  <si>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</si>
  <si>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</si>
  <si>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</si>
  <si>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</si>
  <si>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</si>
  <si>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</si>
  <si>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</si>
  <si>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</si>
  <si>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</si>
  <si>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</si>
  <si>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</si>
  <si>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</si>
  <si>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</si>
  <si>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</si>
  <si>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</si>
  <si>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</si>
  <si>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</si>
  <si>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</si>
  <si>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</si>
  <si>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</si>
  <si>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</si>
  <si>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</si>
  <si>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</si>
  <si>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</si>
  <si>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</si>
  <si>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</si>
  <si>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</si>
  <si>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</si>
  <si>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</si>
  <si>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</si>
  <si>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</si>
  <si>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</si>
  <si>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</si>
  <si>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</si>
  <si>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</si>
  <si>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</si>
  <si>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</si>
  <si>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</si>
  <si>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</si>
  <si>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</si>
  <si>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</si>
  <si>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</si>
  <si>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</si>
  <si>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</si>
  <si>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</si>
  <si>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</si>
  <si>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</si>
  <si>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</si>
  <si>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</si>
  <si>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</si>
  <si>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</si>
  <si>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</si>
  <si>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</si>
  <si>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</si>
  <si>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</si>
  <si>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</si>
  <si>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</si>
  <si>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</si>
  <si>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</si>
  <si>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</si>
  <si>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</si>
  <si>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</si>
  <si>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</si>
  <si>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</si>
  <si>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</si>
  <si>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</si>
  <si>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</si>
  <si>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</si>
  <si>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</si>
  <si>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</si>
  <si>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</si>
  <si>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</si>
  <si>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</si>
  <si>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</si>
  <si>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</si>
  <si>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</si>
  <si>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</si>
  <si>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</si>
  <si>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</si>
  <si>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</si>
  <si>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</si>
  <si>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</si>
  <si>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</si>
  <si>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</si>
  <si>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</si>
  <si>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</si>
  <si>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</si>
  <si>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</si>
  <si>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</si>
  <si>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</si>
  <si>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</si>
  <si>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</si>
  <si>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</si>
  <si>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</si>
  <si>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</si>
  <si>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</si>
  <si>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</si>
  <si>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</si>
  <si>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</si>
  <si>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</si>
  <si>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</si>
  <si>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</si>
  <si>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</si>
  <si>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</si>
  <si>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</si>
  <si>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</si>
  <si>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</si>
  <si>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</si>
  <si>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</si>
  <si>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</si>
  <si>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</si>
  <si>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</si>
  <si>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</si>
  <si>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</si>
  <si>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</si>
  <si>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</si>
  <si>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</si>
  <si>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</si>
  <si>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</si>
  <si>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</si>
  <si>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</si>
  <si>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</si>
  <si>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</si>
  <si>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</si>
  <si>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</si>
  <si>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</si>
  <si>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</si>
  <si>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</si>
  <si>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</si>
  <si>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</si>
  <si>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</si>
  <si>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</si>
  <si>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</si>
  <si>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</si>
  <si>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</si>
  <si>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</si>
  <si>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</si>
  <si>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</si>
  <si>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</si>
  <si>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</si>
  <si>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</si>
  <si>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</si>
  <si>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</si>
  <si>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</si>
  <si>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</si>
  <si>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</si>
  <si>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</si>
  <si>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</si>
  <si>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</si>
  <si>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</si>
  <si>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</si>
  <si>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</si>
  <si>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</si>
  <si>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</si>
  <si>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</si>
  <si>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</si>
  <si>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</si>
  <si>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</si>
  <si>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</si>
  <si>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</si>
  <si>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</si>
  <si>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</si>
  <si>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</si>
  <si>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</si>
  <si>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</si>
  <si>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</si>
  <si>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</si>
  <si>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</si>
  <si>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</si>
  <si>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</si>
  <si>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</si>
  <si>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</si>
  <si>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</si>
  <si>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</si>
  <si>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</si>
  <si>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</si>
  <si>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</si>
  <si>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</si>
  <si>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</si>
  <si>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</si>
  <si>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</si>
  <si>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</si>
  <si>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</si>
  <si>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</si>
  <si>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</si>
  <si>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</si>
  <si>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</si>
  <si>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</si>
  <si>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</si>
  <si>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</si>
  <si>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</si>
  <si>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</si>
  <si>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</si>
  <si>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</si>
  <si>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</si>
  <si>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</si>
  <si>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</si>
  <si>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</si>
  <si>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</si>
  <si>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</si>
  <si>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</si>
  <si>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</si>
  <si>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</si>
  <si>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</si>
  <si>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</si>
  <si>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</si>
  <si>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</si>
  <si>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</si>
  <si>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</si>
  <si>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</si>
  <si>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</si>
  <si>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</si>
  <si>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</si>
  <si>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</si>
  <si>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</si>
  <si>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</si>
  <si>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</si>
  <si>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</si>
  <si>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</si>
  <si>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</si>
  <si>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</si>
  <si>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</si>
  <si>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</si>
  <si>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</si>
  <si>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</si>
  <si>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</si>
  <si>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</si>
  <si>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</si>
  <si>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</si>
  <si>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</si>
  <si>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</si>
  <si>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</si>
  <si>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</si>
  <si>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</si>
  <si>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</si>
  <si>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</si>
  <si>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</si>
  <si>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</si>
  <si>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</si>
  <si>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</si>
  <si>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</si>
  <si>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</si>
  <si>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</si>
  <si>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</si>
  <si>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</si>
  <si>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</si>
  <si>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</si>
  <si>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</si>
  <si>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</si>
  <si>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</si>
  <si>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</si>
  <si>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</si>
  <si>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</si>
  <si>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</si>
  <si>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</si>
  <si>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</si>
  <si>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</si>
  <si>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</si>
  <si>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</si>
  <si>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</si>
  <si>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</si>
  <si>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</si>
  <si>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</si>
  <si>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</si>
  <si>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</si>
  <si>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</si>
  <si>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</si>
  <si>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</si>
  <si>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</si>
  <si>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</si>
  <si>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</si>
  <si>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</si>
  <si>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</si>
  <si>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</si>
  <si>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</si>
  <si>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</si>
  <si>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</si>
  <si>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</si>
  <si>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</si>
  <si>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</si>
  <si>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</si>
  <si>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</si>
  <si>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</si>
  <si>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</si>
  <si>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</si>
  <si>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</si>
  <si>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</si>
  <si>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</si>
  <si>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</si>
  <si>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</si>
  <si>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</si>
  <si>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</si>
  <si>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</si>
  <si>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</si>
  <si>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</si>
  <si>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</si>
  <si>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</si>
  <si>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</si>
  <si>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</si>
  <si>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</si>
  <si>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</si>
  <si>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</si>
  <si>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</si>
  <si>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</si>
  <si>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</si>
  <si>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</si>
  <si>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</si>
  <si>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</si>
  <si>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</si>
  <si>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</si>
  <si>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</si>
  <si>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</si>
  <si>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</si>
  <si>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</si>
  <si>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</si>
  <si>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</si>
  <si>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</si>
  <si>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</si>
  <si>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</si>
  <si>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</si>
  <si>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</si>
  <si>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</si>
  <si>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</si>
  <si>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</si>
  <si>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</si>
  <si>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</si>
  <si>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</si>
  <si>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</si>
  <si>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</si>
  <si>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</si>
  <si>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</si>
  <si>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</si>
  <si>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</si>
  <si>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</si>
  <si>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</si>
  <si>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</si>
  <si>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</si>
  <si>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</si>
  <si>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</si>
  <si>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</si>
  <si>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</si>
  <si>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</si>
  <si>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</si>
  <si>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</si>
  <si>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</si>
  <si>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</si>
  <si>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</si>
  <si>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</si>
  <si>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</si>
  <si>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</si>
  <si>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</si>
  <si>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</si>
  <si>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</si>
  <si>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</si>
  <si>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</si>
  <si>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</si>
  <si>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</si>
  <si>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</si>
  <si>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</si>
  <si>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</si>
  <si>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</si>
  <si>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</si>
  <si>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</si>
  <si>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</si>
  <si>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</si>
  <si>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</si>
  <si>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</si>
  <si>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</si>
  <si>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</si>
  <si>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</si>
  <si>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</si>
  <si>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</si>
  <si>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</si>
  <si>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</si>
  <si>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</si>
  <si>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</si>
  <si>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</si>
  <si>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</si>
  <si>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</si>
  <si>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</si>
  <si>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</si>
  <si>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</si>
  <si>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</si>
  <si>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</si>
  <si>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</si>
  <si>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</si>
  <si>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</si>
  <si>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</si>
  <si>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</si>
  <si>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</si>
  <si>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</si>
  <si>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</si>
  <si>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</si>
  <si>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</si>
  <si>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</si>
  <si>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</si>
  <si>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</si>
  <si>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</si>
  <si>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</si>
  <si>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</si>
  <si>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</si>
  <si>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</si>
  <si>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</si>
  <si>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</si>
  <si>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</si>
  <si>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</si>
  <si>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</si>
  <si>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</si>
  <si>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</si>
  <si>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</si>
  <si>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</si>
  <si>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</si>
  <si>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</si>
  <si>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</si>
  <si>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</si>
  <si>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</si>
  <si>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</si>
  <si>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</si>
  <si>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</si>
  <si>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</si>
  <si>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</si>
  <si>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</si>
  <si>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</si>
  <si>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</si>
  <si>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</si>
  <si>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</si>
  <si>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</si>
  <si>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</si>
  <si>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</si>
  <si>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</si>
  <si>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</si>
  <si>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</si>
  <si>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</si>
  <si>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</si>
  <si>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</si>
  <si>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</si>
  <si>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</si>
  <si>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</si>
  <si>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</si>
  <si>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</si>
  <si>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</si>
  <si>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</si>
  <si>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</si>
  <si>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</si>
  <si>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</si>
  <si>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</si>
  <si>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</si>
  <si>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</si>
  <si>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</si>
  <si>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</si>
  <si>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</si>
  <si>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</si>
  <si>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</si>
  <si>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</si>
  <si>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</si>
  <si>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</si>
  <si>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</si>
  <si>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</si>
  <si>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</si>
  <si>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</si>
  <si>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</si>
  <si>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</si>
  <si>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</si>
  <si>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</si>
  <si>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</si>
  <si>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</si>
  <si>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</si>
  <si>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</si>
  <si>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</si>
  <si>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</si>
  <si>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</si>
  <si>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</si>
  <si>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</si>
  <si>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</si>
  <si>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</si>
  <si>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</si>
  <si>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</si>
  <si>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</si>
  <si>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</si>
  <si>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</si>
  <si>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</si>
  <si>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</si>
  <si>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</si>
  <si>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</si>
  <si>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</si>
  <si>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</si>
  <si>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</si>
  <si>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</si>
  <si>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</si>
  <si>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</si>
  <si>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</si>
  <si>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</si>
  <si>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</si>
  <si>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</si>
  <si>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</si>
  <si>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</si>
  <si>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</si>
  <si>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</si>
  <si>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</si>
  <si>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</si>
  <si>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</si>
  <si>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</si>
  <si>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</si>
  <si>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</si>
  <si>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</si>
  <si>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</si>
  <si>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</si>
  <si>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</si>
  <si>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</si>
  <si>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</si>
  <si>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</si>
  <si>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</si>
  <si>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</si>
  <si>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</si>
  <si>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</si>
  <si>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</si>
  <si>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</si>
  <si>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</si>
  <si>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</si>
  <si>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</si>
  <si>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</si>
  <si>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</si>
  <si>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</si>
  <si>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</si>
  <si>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</si>
  <si>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</si>
  <si>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</si>
  <si>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</si>
  <si>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</si>
  <si>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</si>
  <si>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</si>
  <si>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</si>
  <si>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</si>
  <si>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</si>
  <si>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</si>
  <si>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</si>
  <si>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</si>
  <si>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</si>
  <si>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</si>
  <si>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</si>
  <si>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</si>
  <si>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</si>
  <si>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</si>
  <si>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</si>
  <si>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</si>
  <si>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</si>
  <si>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</si>
  <si>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</si>
  <si>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</si>
  <si>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</si>
  <si>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</si>
  <si>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</si>
  <si>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</si>
  <si>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</si>
  <si>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</si>
  <si>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</si>
  <si>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</si>
  <si>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</si>
  <si>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</si>
  <si>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</si>
  <si>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</si>
  <si>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</si>
  <si>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</si>
  <si>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</si>
  <si>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</si>
  <si>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</si>
  <si>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</si>
  <si>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</si>
  <si>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</si>
  <si>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</si>
  <si>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</si>
  <si>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</si>
  <si>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</si>
  <si>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</si>
  <si>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</si>
  <si>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</si>
  <si>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</si>
  <si>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</si>
  <si>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</si>
  <si>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</si>
  <si>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</si>
  <si>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</si>
  <si>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</si>
  <si>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</si>
  <si>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</si>
  <si>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</si>
  <si>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</si>
  <si>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</si>
  <si>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</si>
  <si>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</si>
  <si>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</si>
  <si>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</si>
  <si>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</si>
  <si>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</si>
  <si>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</si>
  <si>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</si>
  <si>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</si>
  <si>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</si>
  <si>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</si>
  <si>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</si>
  <si>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</si>
  <si>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</si>
  <si>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</si>
  <si>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</si>
  <si>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</si>
  <si>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</si>
  <si>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</si>
  <si>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</si>
  <si>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</si>
  <si>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</si>
  <si>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</si>
  <si>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</si>
  <si>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</si>
  <si>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</si>
  <si>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</si>
  <si>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</si>
  <si>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</si>
  <si>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</si>
  <si>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</si>
  <si>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</si>
  <si>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</si>
  <si>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</si>
  <si>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</si>
  <si>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</si>
  <si>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</si>
  <si>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</si>
  <si>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</si>
  <si>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</si>
  <si>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</si>
  <si>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</si>
  <si>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</si>
  <si>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</si>
  <si>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</si>
  <si>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</si>
  <si>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</si>
  <si>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</si>
  <si>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</si>
  <si>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</si>
  <si>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</si>
  <si>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</si>
  <si>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</si>
  <si>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</si>
  <si>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</si>
  <si>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</si>
  <si>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</si>
  <si>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</si>
  <si>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</si>
  <si>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</si>
  <si>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</si>
  <si>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</si>
  <si>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</si>
  <si>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</si>
  <si>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</si>
  <si>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</si>
  <si>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</si>
  <si>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</si>
  <si>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</si>
  <si>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</si>
  <si>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</si>
  <si>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</si>
  <si>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</si>
  <si>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</si>
  <si>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</si>
  <si>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</si>
  <si>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</si>
  <si>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</si>
  <si>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</si>
  <si>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</si>
  <si>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</si>
  <si>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</si>
  <si>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</si>
  <si>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</si>
  <si>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</si>
  <si>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</si>
  <si>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</si>
  <si>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</si>
  <si>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</si>
  <si>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</si>
  <si>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</si>
  <si>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</si>
  <si>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</si>
  <si>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</si>
  <si>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</si>
  <si>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</si>
  <si>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</si>
  <si>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</si>
  <si>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</si>
  <si>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</si>
  <si>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</si>
  <si>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</si>
  <si>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</si>
  <si>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</si>
  <si>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</si>
  <si>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</si>
  <si>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</si>
  <si>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</si>
  <si>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</si>
  <si>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</si>
  <si>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</si>
  <si>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</si>
  <si>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</si>
  <si>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</si>
  <si>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</si>
  <si>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</si>
  <si>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</si>
  <si>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</si>
  <si>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</si>
  <si>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</si>
  <si>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</si>
  <si>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</si>
  <si>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</si>
  <si>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</si>
  <si>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</si>
  <si>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</si>
  <si>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</si>
  <si>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</si>
  <si>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</si>
  <si>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</si>
  <si>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</si>
  <si>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</si>
  <si>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</si>
  <si>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</si>
  <si>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</si>
  <si>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</si>
  <si>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</si>
  <si>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</si>
  <si>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</si>
  <si>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</si>
  <si>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</si>
  <si>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</si>
  <si>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</si>
  <si>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</si>
  <si>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</si>
  <si>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</si>
  <si>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</si>
  <si>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</si>
  <si>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</si>
  <si>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</si>
  <si>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</si>
  <si>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</si>
  <si>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</si>
  <si>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</si>
  <si>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</si>
  <si>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</si>
  <si>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</si>
  <si>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</si>
  <si>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</si>
  <si>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</si>
  <si>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</si>
  <si>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</si>
  <si>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</si>
  <si>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</si>
  <si>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</si>
  <si>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</si>
  <si>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</si>
  <si>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</si>
  <si>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</si>
  <si>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</si>
  <si>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</si>
  <si>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</si>
  <si>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</si>
  <si>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</si>
  <si>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</si>
  <si>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</si>
  <si>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</si>
  <si>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</si>
  <si>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</si>
  <si>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</si>
  <si>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</si>
  <si>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</si>
  <si>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</si>
  <si>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</si>
  <si>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</si>
  <si>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</si>
  <si>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</si>
  <si>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</si>
  <si>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</si>
  <si>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</si>
  <si>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</si>
  <si>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</si>
  <si>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</si>
  <si>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</si>
  <si>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</si>
  <si>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</si>
  <si>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</si>
  <si>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</si>
  <si>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</si>
  <si>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</si>
  <si>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</si>
  <si>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</si>
  <si>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</si>
  <si>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</si>
  <si>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</si>
  <si>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</si>
  <si>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</si>
  <si>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</si>
  <si>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</si>
  <si>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</si>
  <si>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</si>
  <si>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</si>
  <si>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</si>
  <si>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</si>
  <si>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</si>
  <si>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</si>
  <si>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</si>
  <si>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</si>
  <si>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</si>
  <si>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</si>
  <si>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</si>
  <si>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</si>
  <si>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</si>
  <si>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</si>
  <si>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</si>
  <si>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</si>
  <si>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</si>
  <si>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</si>
  <si>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</si>
  <si>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</si>
  <si>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</si>
  <si>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</si>
  <si>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</si>
  <si>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</si>
  <si>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</si>
  <si>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</si>
  <si>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</si>
  <si>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</si>
  <si>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</si>
  <si>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</si>
  <si>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</si>
  <si>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</si>
  <si>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</si>
  <si>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</si>
  <si>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</si>
  <si>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</si>
  <si>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</si>
  <si>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</si>
  <si>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</si>
  <si>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</si>
  <si>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</si>
  <si>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</si>
  <si>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</si>
  <si>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</si>
  <si>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</si>
  <si>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</si>
  <si>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</si>
  <si>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</si>
  <si>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</si>
  <si>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</si>
  <si>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</si>
  <si>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</si>
  <si>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</si>
  <si>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</si>
  <si>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</si>
  <si>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</si>
  <si>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</si>
  <si>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</si>
  <si>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</si>
  <si>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</si>
  <si>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</si>
  <si>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</si>
  <si>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</si>
  <si>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</si>
  <si>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</si>
  <si>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</si>
  <si>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</si>
  <si>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</si>
  <si>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</si>
  <si>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</si>
  <si>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</si>
  <si>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</si>
  <si>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</si>
  <si>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</si>
  <si>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</si>
  <si>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</si>
  <si>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</si>
  <si>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</si>
  <si>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</si>
  <si>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</si>
  <si>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</si>
  <si>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</si>
  <si>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</si>
  <si>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</si>
  <si>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</si>
  <si>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</si>
  <si>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</si>
  <si>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</si>
  <si>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</si>
  <si>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</si>
  <si>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</si>
  <si>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</si>
  <si>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</si>
  <si>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</si>
  <si>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</si>
  <si>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</si>
  <si>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</si>
  <si>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</si>
  <si>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</si>
  <si>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</si>
  <si>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</si>
  <si>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</si>
  <si>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</si>
  <si>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</si>
  <si>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</si>
  <si>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</si>
  <si>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</si>
  <si>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</si>
  <si>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</si>
  <si>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</si>
  <si>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</si>
  <si>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</si>
  <si>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</si>
  <si>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</si>
  <si>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</si>
  <si>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</si>
  <si>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</si>
  <si>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</si>
  <si>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</si>
  <si>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</si>
  <si>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</si>
  <si>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</si>
  <si>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</si>
  <si>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</si>
  <si>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</si>
  <si>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</si>
  <si>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</si>
  <si>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</si>
  <si>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</si>
  <si>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</si>
  <si>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</si>
  <si>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</si>
  <si>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</si>
  <si>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</si>
  <si>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</si>
  <si>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</si>
  <si>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</si>
  <si>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</si>
  <si>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</si>
  <si>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</si>
  <si>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</si>
  <si>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</si>
  <si>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</si>
  <si>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</si>
  <si>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</si>
  <si>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</si>
  <si>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</si>
  <si>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</si>
  <si>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</si>
  <si>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</si>
  <si>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</si>
  <si>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</si>
  <si>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</si>
  <si>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</si>
  <si>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</si>
  <si>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</si>
  <si>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</si>
  <si>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</si>
  <si>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</si>
  <si>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</si>
  <si>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</si>
  <si>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</si>
  <si>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</si>
  <si>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</si>
  <si>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</si>
  <si>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</si>
  <si>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</si>
  <si>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</si>
  <si>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</si>
  <si>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</si>
  <si>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</si>
  <si>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</si>
  <si>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</si>
  <si>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</si>
  <si>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</si>
  <si>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</si>
  <si>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</si>
  <si>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</si>
  <si>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</si>
  <si>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</si>
  <si>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</si>
  <si>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</si>
  <si>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</si>
  <si>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</si>
  <si>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</si>
  <si>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</si>
  <si>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</si>
  <si>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</si>
  <si>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</si>
  <si>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</si>
  <si>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</si>
  <si>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</si>
  <si>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</si>
  <si>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</si>
  <si>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</si>
  <si>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</si>
  <si>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</si>
  <si>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</si>
  <si>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</si>
  <si>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</si>
  <si>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</si>
  <si>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</si>
  <si>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</si>
  <si>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</si>
  <si>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</si>
  <si>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</si>
  <si>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</si>
  <si>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</si>
  <si>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</si>
  <si>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</si>
  <si>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</si>
  <si>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</si>
  <si>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</si>
  <si>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</si>
  <si>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</si>
  <si>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</si>
  <si>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</si>
  <si>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</si>
  <si>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</si>
  <si>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</si>
  <si>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</si>
  <si>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</si>
  <si>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</si>
  <si>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</si>
  <si>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</si>
  <si>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</si>
  <si>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</si>
  <si>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</si>
  <si>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</si>
  <si>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</si>
  <si>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</si>
  <si>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</si>
  <si>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</si>
  <si>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</si>
  <si>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</si>
  <si>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</si>
  <si>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</si>
  <si>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</si>
  <si>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</si>
  <si>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</si>
  <si>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</si>
  <si>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</si>
  <si>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</si>
  <si>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</si>
  <si>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</si>
  <si>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</si>
  <si>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</si>
  <si>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</si>
  <si>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</si>
  <si>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</si>
  <si>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</si>
  <si>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</si>
  <si>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</si>
  <si>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</si>
  <si>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</si>
  <si>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</si>
  <si>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</si>
  <si>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</si>
  <si>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</si>
  <si>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</si>
  <si>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</si>
  <si>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</si>
  <si>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</si>
  <si>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</si>
  <si>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</si>
  <si>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</si>
  <si>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</si>
  <si>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</si>
  <si>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</si>
  <si>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</si>
  <si>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</si>
  <si>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</si>
  <si>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</si>
  <si>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</si>
  <si>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</si>
  <si>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</si>
  <si>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</si>
  <si>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</si>
  <si>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</si>
  <si>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</si>
  <si>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</si>
  <si>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</si>
  <si>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</si>
  <si>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</si>
  <si>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</si>
  <si>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</si>
  <si>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</si>
  <si>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</si>
  <si>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</si>
  <si>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</si>
  <si>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</si>
  <si>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</si>
  <si>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</si>
  <si>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</si>
  <si>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</si>
  <si>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</si>
  <si>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</si>
  <si>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</si>
  <si>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</si>
  <si>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</si>
  <si>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</si>
  <si>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</si>
  <si>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</si>
  <si>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</si>
  <si>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</si>
  <si>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</si>
  <si>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</si>
  <si>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</si>
  <si>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</si>
  <si>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</si>
  <si>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</si>
  <si>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</si>
  <si>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</si>
  <si>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</si>
  <si>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</si>
  <si>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</si>
  <si>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</si>
  <si>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</si>
  <si>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</si>
  <si>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</si>
  <si>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</si>
  <si>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</si>
  <si>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</si>
  <si>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</si>
  <si>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</si>
  <si>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</si>
  <si>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</si>
  <si>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</si>
  <si>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</si>
  <si>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</si>
  <si>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</si>
  <si>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</si>
  <si>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</si>
  <si>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</si>
  <si>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</si>
  <si>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</si>
  <si>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</si>
  <si>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</si>
  <si>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</si>
  <si>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</si>
  <si>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</si>
  <si>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</si>
  <si>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</si>
  <si>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</si>
  <si>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</si>
  <si>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</si>
  <si>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</si>
  <si>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</si>
  <si>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</si>
  <si>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</si>
  <si>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</si>
  <si>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</si>
  <si>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</si>
  <si>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</si>
  <si>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</si>
  <si>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</si>
  <si>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</si>
  <si>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</si>
  <si>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</si>
  <si>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</si>
  <si>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</si>
  <si>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</si>
  <si>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</si>
  <si>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</si>
  <si>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</si>
  <si>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</si>
  <si>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</si>
  <si>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</si>
  <si>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</si>
  <si>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</si>
  <si>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</si>
  <si>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</si>
  <si>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</si>
  <si>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</si>
  <si>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</si>
  <si>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</si>
  <si>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</si>
  <si>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</si>
  <si>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</si>
  <si>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</si>
  <si>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</si>
  <si>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</si>
  <si>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</si>
  <si>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</si>
  <si>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</si>
  <si>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</si>
  <si>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</si>
  <si>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</si>
  <si>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</si>
  <si>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</si>
  <si>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</si>
  <si>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</si>
  <si>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</si>
  <si>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</si>
  <si>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</si>
  <si>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</si>
  <si>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</si>
  <si>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</si>
  <si>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</si>
  <si>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</si>
  <si>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</si>
  <si>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</si>
  <si>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</si>
  <si>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</si>
  <si>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</si>
  <si>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</si>
  <si>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</si>
  <si>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</si>
  <si>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</si>
  <si>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</si>
  <si>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</si>
  <si>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</si>
  <si>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</si>
  <si>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</si>
  <si>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</si>
  <si>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</si>
  <si>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</si>
  <si>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</si>
  <si>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</si>
  <si>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</si>
  <si>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</si>
  <si>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</si>
  <si>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</si>
  <si>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</si>
  <si>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</si>
  <si>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</si>
  <si>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</si>
  <si>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</si>
  <si>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</si>
  <si>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</si>
  <si>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</si>
  <si>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</si>
  <si>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</si>
  <si>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</si>
  <si>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</si>
  <si>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</si>
  <si>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</si>
  <si>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</si>
  <si>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</si>
  <si>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</si>
  <si>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</si>
  <si>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</si>
  <si>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</si>
  <si>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</si>
  <si>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</si>
  <si>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</si>
  <si>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</si>
  <si>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</si>
  <si>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</si>
  <si>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</si>
  <si>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</si>
  <si>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</si>
  <si>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</si>
  <si>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</si>
  <si>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</si>
  <si>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</si>
  <si>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</si>
  <si>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</si>
  <si>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</si>
  <si>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</si>
  <si>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</si>
  <si>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</si>
  <si>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</si>
  <si>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</si>
  <si>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</si>
  <si>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</si>
  <si>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</si>
  <si>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</si>
  <si>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</si>
  <si>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</si>
  <si>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</si>
  <si>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</si>
  <si>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</si>
  <si>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</si>
  <si>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</si>
  <si>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</si>
  <si>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</si>
  <si>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</si>
  <si>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</si>
  <si>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</si>
  <si>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</si>
  <si>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</si>
  <si>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</si>
  <si>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</si>
  <si>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</si>
  <si>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</si>
  <si>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</si>
  <si>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</si>
  <si>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</si>
  <si>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</si>
  <si>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</si>
  <si>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</si>
  <si>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</si>
  <si>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</si>
  <si>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</si>
  <si>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</si>
  <si>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</si>
  <si>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</si>
  <si>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</si>
  <si>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</si>
  <si>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</si>
  <si>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</si>
  <si>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</si>
  <si>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</si>
  <si>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</si>
  <si>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</si>
  <si>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</si>
  <si>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</si>
  <si>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</si>
  <si>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</si>
  <si>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</si>
  <si>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</si>
  <si>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</si>
  <si>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</si>
  <si>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</si>
  <si>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</si>
  <si>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</si>
  <si>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</si>
  <si>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</si>
  <si>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</si>
  <si>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</si>
  <si>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</si>
  <si>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</si>
  <si>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</si>
  <si>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</si>
  <si>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</si>
  <si>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</si>
  <si>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</si>
  <si>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</si>
  <si>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</si>
  <si>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</si>
  <si>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</si>
  <si>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</si>
  <si>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</si>
  <si>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</si>
  <si>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</si>
  <si>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</si>
  <si>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</si>
  <si>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</si>
  <si>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</si>
  <si>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</si>
  <si>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</si>
  <si>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</si>
  <si>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</si>
  <si>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</si>
  <si>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</si>
  <si>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</si>
  <si>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</si>
  <si>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</si>
  <si>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</si>
  <si>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</si>
  <si>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</si>
  <si>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</si>
  <si>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</si>
  <si>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</si>
  <si>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</si>
  <si>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</si>
  <si>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</si>
  <si>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</si>
  <si>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</si>
  <si>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</si>
  <si>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</si>
  <si>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</si>
  <si>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</si>
  <si>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</si>
  <si>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</si>
  <si>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</si>
  <si>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</si>
  <si>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</si>
  <si>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</si>
  <si>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</si>
  <si>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</si>
  <si>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</si>
  <si>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</si>
  <si>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</si>
  <si>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</si>
  <si>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</si>
  <si>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</si>
  <si>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</si>
  <si>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</si>
  <si>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</si>
  <si>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</si>
  <si>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</si>
  <si>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</si>
  <si>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</si>
  <si>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</si>
  <si>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</si>
  <si>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</si>
  <si>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</si>
  <si>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</si>
  <si>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</si>
  <si>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</si>
  <si>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</si>
  <si>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</si>
  <si>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</si>
  <si>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</si>
  <si>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</si>
  <si>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</si>
  <si>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</si>
  <si>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</si>
  <si>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</si>
  <si>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</si>
  <si>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</si>
  <si>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</si>
  <si>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</si>
  <si>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</si>
  <si>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</si>
  <si>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</si>
  <si>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</si>
  <si>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</si>
  <si>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</si>
  <si>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</si>
  <si>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</si>
  <si>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</si>
  <si>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</si>
  <si>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</si>
  <si>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</si>
  <si>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</si>
  <si>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</si>
  <si>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</si>
  <si>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</si>
  <si>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</si>
  <si>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</si>
  <si>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</si>
  <si>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</si>
  <si>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</si>
  <si>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</si>
  <si>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</si>
  <si>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</si>
  <si>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</si>
  <si>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</si>
  <si>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</si>
  <si>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</si>
  <si>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</si>
  <si>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</si>
  <si>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</si>
  <si>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</si>
  <si>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</si>
  <si>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</si>
  <si>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</si>
  <si>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</si>
  <si>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</si>
  <si>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</si>
  <si>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</si>
  <si>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</si>
  <si>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</si>
  <si>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</si>
  <si>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</si>
  <si>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</si>
  <si>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</si>
  <si>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</si>
  <si>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</si>
  <si>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</si>
  <si>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</si>
  <si>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</si>
  <si>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</si>
  <si>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</si>
  <si>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</si>
  <si>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</si>
  <si>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</si>
  <si>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</si>
  <si>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</si>
  <si>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</si>
  <si>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</si>
  <si>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</si>
  <si>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</si>
  <si>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</si>
  <si>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</si>
  <si>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</si>
  <si>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</si>
  <si>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</si>
  <si>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</si>
  <si>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</si>
  <si>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</si>
  <si>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</si>
  <si>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</si>
  <si>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</si>
  <si>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</si>
  <si>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</si>
  <si>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</si>
  <si>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</si>
  <si>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</si>
  <si>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</si>
  <si>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</si>
  <si>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</si>
  <si>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</si>
  <si>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</si>
  <si>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</si>
  <si>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</si>
  <si>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</si>
  <si>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</si>
  <si>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</si>
  <si>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</si>
  <si>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</si>
  <si>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</si>
  <si>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</si>
  <si>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</si>
  <si>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</si>
  <si>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</si>
  <si>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</si>
  <si>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</si>
  <si>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</si>
  <si>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</si>
  <si>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</si>
  <si>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</si>
  <si>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</si>
  <si>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</si>
  <si>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</si>
  <si>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</si>
  <si>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</si>
  <si>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</si>
  <si>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</si>
  <si>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</si>
  <si>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</si>
  <si>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</si>
  <si>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</si>
  <si>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</si>
  <si>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</si>
  <si>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</si>
  <si>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</si>
  <si>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</si>
  <si>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</si>
  <si>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</si>
  <si>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</si>
  <si>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</si>
  <si>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</si>
  <si>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</si>
  <si>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</si>
  <si>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</si>
  <si>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</si>
  <si>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</si>
  <si>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</si>
  <si>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</si>
  <si>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</si>
  <si>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</si>
  <si>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</si>
  <si>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</si>
  <si>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</si>
  <si>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</si>
  <si>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</si>
  <si>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</si>
  <si>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</si>
  <si>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</si>
  <si>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</si>
  <si>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</si>
  <si>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</si>
  <si>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</si>
  <si>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</si>
  <si>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</si>
  <si>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</si>
  <si>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</si>
  <si>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</si>
  <si>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</si>
  <si>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</si>
  <si>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</si>
  <si>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</si>
  <si>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</si>
  <si>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</si>
  <si>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</si>
  <si>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</si>
  <si>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</si>
  <si>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</si>
  <si>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</si>
  <si>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</si>
  <si>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</si>
  <si>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</si>
  <si>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</si>
  <si>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</si>
  <si>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</si>
  <si>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</si>
  <si>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</si>
  <si>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</si>
  <si>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</si>
  <si>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</si>
  <si>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</si>
  <si>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</si>
  <si>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</si>
  <si>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</si>
  <si>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</si>
  <si>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</si>
  <si>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</si>
  <si>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</si>
  <si>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</si>
  <si>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</si>
  <si>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</si>
  <si>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</si>
  <si>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</si>
  <si>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</si>
  <si>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</si>
  <si>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</si>
  <si>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</si>
  <si>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</si>
  <si>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</si>
  <si>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</si>
  <si>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</si>
  <si>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</si>
  <si>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</si>
  <si>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</si>
  <si>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</si>
  <si>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</si>
  <si>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</si>
  <si>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</si>
  <si>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</si>
  <si>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</si>
  <si>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</si>
  <si>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</si>
  <si>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</si>
  <si>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</si>
  <si>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</si>
  <si>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</si>
  <si>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</si>
  <si>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</si>
  <si>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</si>
  <si>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</si>
  <si>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</si>
  <si>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</si>
  <si>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</si>
  <si>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</si>
  <si>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</si>
  <si>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</si>
  <si>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</si>
  <si>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</si>
  <si>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</si>
  <si>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</si>
  <si>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</si>
  <si>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</si>
  <si>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</si>
  <si>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</si>
  <si>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</si>
  <si>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</si>
  <si>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</si>
  <si>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</si>
  <si>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</si>
  <si>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</si>
  <si>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</si>
  <si>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</si>
  <si>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</si>
  <si>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</si>
  <si>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</si>
  <si>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</si>
  <si>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</si>
  <si>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</si>
  <si>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</si>
  <si>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</si>
  <si>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</si>
  <si>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</si>
  <si>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</si>
  <si>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</si>
  <si>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</si>
  <si>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</si>
  <si>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</si>
  <si>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</si>
  <si>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</si>
  <si>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</si>
  <si>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</si>
  <si>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</si>
  <si>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</si>
  <si>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</si>
  <si>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</si>
  <si>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</si>
  <si>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</si>
  <si>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</si>
  <si>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</si>
  <si>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</si>
  <si>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</si>
  <si>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</si>
  <si>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</si>
  <si>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</si>
  <si>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</si>
  <si>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</si>
  <si>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</si>
  <si>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</si>
  <si>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</si>
  <si>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</si>
  <si>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</si>
  <si>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</si>
  <si>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</si>
  <si>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</si>
  <si>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</si>
  <si>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</si>
  <si>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</si>
  <si>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</si>
  <si>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</si>
  <si>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</si>
  <si>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</si>
  <si>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</si>
  <si>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</si>
  <si>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</si>
  <si>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</si>
  <si>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</si>
  <si>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</si>
  <si>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</si>
  <si>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</si>
  <si>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</si>
  <si>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</si>
  <si>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</si>
  <si>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</si>
  <si>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</si>
  <si>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</si>
  <si>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</si>
  <si>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</si>
  <si>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</si>
  <si>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</si>
  <si>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</si>
  <si>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</si>
  <si>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</si>
  <si>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</si>
  <si>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</si>
  <si>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</si>
  <si>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</si>
  <si>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</si>
  <si>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</si>
  <si>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</si>
  <si>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</si>
  <si>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</si>
  <si>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</si>
  <si>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</si>
  <si>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</si>
  <si>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</si>
  <si>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</si>
  <si>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</si>
  <si>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</si>
  <si>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</si>
  <si>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</si>
  <si>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</si>
  <si>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</si>
  <si>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</si>
  <si>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</si>
  <si>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</si>
  <si>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</si>
  <si>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</si>
  <si>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</si>
  <si>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</si>
  <si>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</si>
  <si>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</si>
  <si>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</si>
  <si>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</si>
  <si>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</si>
  <si>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</si>
  <si>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</si>
  <si>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</si>
  <si>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</si>
  <si>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</si>
  <si>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</si>
  <si>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</si>
  <si>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</si>
  <si>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</si>
  <si>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</si>
  <si>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</si>
  <si>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</si>
  <si>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</si>
  <si>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</si>
  <si>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</si>
  <si>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</si>
  <si>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</si>
  <si>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</si>
  <si>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</si>
  <si>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</si>
  <si>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</si>
  <si>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</si>
  <si>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</si>
  <si>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</si>
  <si>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</si>
  <si>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</si>
  <si>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</si>
  <si>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</si>
  <si>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</si>
  <si>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</si>
  <si>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</si>
  <si>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</si>
  <si>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</si>
  <si>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</si>
  <si>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</si>
  <si>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</si>
  <si>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</si>
  <si>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</si>
  <si>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</si>
  <si>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</si>
  <si>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</si>
  <si>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</si>
  <si>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</si>
  <si>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</si>
  <si>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</si>
  <si>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</si>
  <si>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</si>
  <si>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</si>
  <si>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</si>
  <si>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</si>
  <si>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</si>
  <si>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</si>
  <si>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</si>
  <si>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</si>
  <si>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</si>
  <si>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</si>
  <si>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</si>
  <si>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</si>
  <si>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</si>
  <si>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</si>
  <si>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</si>
  <si>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</si>
  <si>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</si>
  <si>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</si>
  <si>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</si>
  <si>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</si>
  <si>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</si>
  <si>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</si>
  <si>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</si>
  <si>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</si>
  <si>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</si>
  <si>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</si>
  <si>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</si>
  <si>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</si>
  <si>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</si>
  <si>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</si>
  <si>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</si>
  <si>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</si>
  <si>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</si>
  <si>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</si>
  <si>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</si>
  <si>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</si>
  <si>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</si>
  <si>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</si>
  <si>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</si>
  <si>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</si>
  <si>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</si>
  <si>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</si>
  <si>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</si>
  <si>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</si>
  <si>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</si>
  <si>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</si>
  <si>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</si>
  <si>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</si>
  <si>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</si>
  <si>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</si>
  <si>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</si>
  <si>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</si>
  <si>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</si>
  <si>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</si>
  <si>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</si>
  <si>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</si>
  <si>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</si>
  <si>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</si>
  <si>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</si>
  <si>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</si>
  <si>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</si>
  <si>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</si>
  <si>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</si>
  <si>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</si>
  <si>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</si>
  <si>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</si>
  <si>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</si>
  <si>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</si>
  <si>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</si>
  <si>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</si>
  <si>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</si>
  <si>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</si>
  <si>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</si>
  <si>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</si>
  <si>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</si>
  <si>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</si>
  <si>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</si>
  <si>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</si>
  <si>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</si>
  <si>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</si>
  <si>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</si>
  <si>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</si>
  <si>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</si>
  <si>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</si>
  <si>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</si>
  <si>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</si>
  <si>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</si>
  <si>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</si>
  <si>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</si>
  <si>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</si>
  <si>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</si>
  <si>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</si>
  <si>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</si>
  <si>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</si>
  <si>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</si>
  <si>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</si>
  <si>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</si>
  <si>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</si>
  <si>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</si>
  <si>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</si>
  <si>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</si>
  <si>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</si>
  <si>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</si>
  <si>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</si>
  <si>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</si>
  <si>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</si>
  <si>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</si>
  <si>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</si>
  <si>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</si>
  <si>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</si>
  <si>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</si>
  <si>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</si>
  <si>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</si>
  <si>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</si>
  <si>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</si>
  <si>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</si>
  <si>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</si>
  <si>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</si>
  <si>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</si>
  <si>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</si>
  <si>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</si>
  <si>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</si>
  <si>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</si>
  <si>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</si>
  <si>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</si>
  <si>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</si>
  <si>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</si>
  <si>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</si>
  <si>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</si>
  <si>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</si>
  <si>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</si>
  <si>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</si>
  <si>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</si>
  <si>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</si>
  <si>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</si>
  <si>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</si>
  <si>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</si>
  <si>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</si>
  <si>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</si>
  <si>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</si>
  <si>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</si>
  <si>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</si>
  <si>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</si>
  <si>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</si>
  <si>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</si>
  <si>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</si>
  <si>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</si>
  <si>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</si>
  <si>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</si>
  <si>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</si>
  <si>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</si>
  <si>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</si>
  <si>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</si>
  <si>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</si>
  <si>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</si>
  <si>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</si>
  <si>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</si>
  <si>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</si>
  <si>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</si>
  <si>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</si>
  <si>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</si>
  <si>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</si>
  <si>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</si>
  <si>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</si>
  <si>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</si>
  <si>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</si>
  <si>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</si>
  <si>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</si>
  <si>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</si>
  <si>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</si>
  <si>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</si>
  <si>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</si>
  <si>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</si>
  <si>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</si>
  <si>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</si>
  <si>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</si>
  <si>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</si>
  <si>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</si>
  <si>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</si>
  <si>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</si>
  <si>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</si>
  <si>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</si>
  <si>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</si>
  <si>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</si>
  <si>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</si>
  <si>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</si>
  <si>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</si>
  <si>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</si>
  <si>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</si>
  <si>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</si>
  <si>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</si>
  <si>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</si>
  <si>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</si>
  <si>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</si>
  <si>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</si>
  <si>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</si>
  <si>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</si>
  <si>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</si>
  <si>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</si>
  <si>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</si>
  <si>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</si>
  <si>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</si>
  <si>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</si>
  <si>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</si>
  <si>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</si>
  <si>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</si>
  <si>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</si>
  <si>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</si>
  <si>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</si>
  <si>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</si>
  <si>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</si>
  <si>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</si>
  <si>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</si>
  <si>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</si>
  <si>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</si>
  <si>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</si>
  <si>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</si>
  <si>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</si>
  <si>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</si>
  <si>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</si>
  <si>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</si>
  <si>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</si>
  <si>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</si>
  <si>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</si>
  <si>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</si>
  <si>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</si>
  <si>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</si>
  <si>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</si>
  <si>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</si>
  <si>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</si>
  <si>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</si>
  <si>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</si>
  <si>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</si>
  <si>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</si>
  <si>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</si>
  <si>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</si>
  <si>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</si>
  <si>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</si>
  <si>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</si>
  <si>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</si>
  <si>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</si>
  <si>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</si>
  <si>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</si>
  <si>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</si>
  <si>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</si>
  <si>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</si>
  <si>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</si>
  <si>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</si>
  <si>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</si>
  <si>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</si>
  <si>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</si>
  <si>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</si>
  <si>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</si>
  <si>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</si>
  <si>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</si>
  <si>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</si>
  <si>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</si>
  <si>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</si>
  <si>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</si>
  <si>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</si>
  <si>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</si>
  <si>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</si>
  <si>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</si>
  <si>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</si>
  <si>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</si>
  <si>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</si>
  <si>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</si>
  <si>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</si>
  <si>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</si>
  <si>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</si>
  <si>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</si>
  <si>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</si>
  <si>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</si>
  <si>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</si>
  <si>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</si>
  <si>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</si>
  <si>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</si>
  <si>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</si>
  <si>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</si>
  <si>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</si>
  <si>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</si>
  <si>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</si>
  <si>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</si>
  <si>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</si>
  <si>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</si>
  <si>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</si>
  <si>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</si>
  <si>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</si>
  <si>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</si>
  <si>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</si>
  <si>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</si>
  <si>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</si>
  <si>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</si>
  <si>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</si>
  <si>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</si>
  <si>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</si>
  <si>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</si>
  <si>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</si>
  <si>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</si>
  <si>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</si>
  <si>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</si>
  <si>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</si>
  <si>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</si>
  <si>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</si>
  <si>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</si>
  <si>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</si>
  <si>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</si>
  <si>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</si>
  <si>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</si>
  <si>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</si>
  <si>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</si>
  <si>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</si>
  <si>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</si>
  <si>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</si>
  <si>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</si>
  <si>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</si>
  <si>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</si>
  <si>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</si>
  <si>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</si>
  <si>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</si>
  <si>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</si>
  <si>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</si>
  <si>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</si>
  <si>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</si>
  <si>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</si>
  <si>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</si>
  <si>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</si>
  <si>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</si>
  <si>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</si>
  <si>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</si>
  <si>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</si>
  <si>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</si>
  <si>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</si>
  <si>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</si>
  <si>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</si>
  <si>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</si>
  <si>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</si>
  <si>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</si>
  <si>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</si>
  <si>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</si>
  <si>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</si>
  <si>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</si>
  <si>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</si>
  <si>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</si>
  <si>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</si>
  <si>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</si>
  <si>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</si>
  <si>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</si>
  <si>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</si>
  <si>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</si>
  <si>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</si>
  <si>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</si>
  <si>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</si>
  <si>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</si>
  <si>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</si>
  <si>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</si>
  <si>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</si>
  <si>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</si>
  <si>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</si>
  <si>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</si>
  <si>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</si>
  <si>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</si>
  <si>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</si>
  <si>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</si>
  <si>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</si>
  <si>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</si>
  <si>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</si>
  <si>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</si>
  <si>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</si>
  <si>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</si>
  <si>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</si>
  <si>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</si>
  <si>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</si>
  <si>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</si>
  <si>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</si>
  <si>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</si>
  <si>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</si>
  <si>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</si>
  <si>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</si>
  <si>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</si>
  <si>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</si>
  <si>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</si>
  <si>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</si>
  <si>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</si>
  <si>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</si>
  <si>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</si>
  <si>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</si>
  <si>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</si>
  <si>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</si>
  <si>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</si>
  <si>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</si>
  <si>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</si>
  <si>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</si>
  <si>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</si>
  <si>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</si>
  <si>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</si>
  <si>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</si>
  <si>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</si>
  <si>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</si>
  <si>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</si>
  <si>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</si>
  <si>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</si>
  <si>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</si>
  <si>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</si>
  <si>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</si>
  <si>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</si>
  <si>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</si>
  <si>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</si>
  <si>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</si>
  <si>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</si>
  <si>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</si>
  <si>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</si>
  <si>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</si>
  <si>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</si>
  <si>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</si>
  <si>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</si>
  <si>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</si>
  <si>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</si>
  <si>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</si>
  <si>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</si>
  <si>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</si>
  <si>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</si>
  <si>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</si>
  <si>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</si>
  <si>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</si>
  <si>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</si>
  <si>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</si>
  <si>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</si>
  <si>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</si>
  <si>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</si>
  <si>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</si>
  <si>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</si>
  <si>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</si>
  <si>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</si>
  <si>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</si>
  <si>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</si>
  <si>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</si>
  <si>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</si>
  <si>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</si>
  <si>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</si>
  <si>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</si>
  <si>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</si>
  <si>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</si>
  <si>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</si>
  <si>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</si>
  <si>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</si>
  <si>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</si>
  <si>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</si>
  <si>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</si>
  <si>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</si>
  <si>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</si>
  <si>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</si>
  <si>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</si>
  <si>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</si>
  <si>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</si>
  <si>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</si>
  <si>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</si>
  <si>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</si>
  <si>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</si>
  <si>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</si>
  <si>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</si>
  <si>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</si>
  <si>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</si>
  <si>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</si>
  <si>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</si>
  <si>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</si>
  <si>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</si>
  <si>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</si>
  <si>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</si>
  <si>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</si>
  <si>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</si>
  <si>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</si>
  <si>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</si>
  <si>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</si>
  <si>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</si>
  <si>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</si>
  <si>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</si>
  <si>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</si>
  <si>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</si>
  <si>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</si>
  <si>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</si>
  <si>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</si>
  <si>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</si>
  <si>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</si>
  <si>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</si>
  <si>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</si>
  <si>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</si>
  <si>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</si>
  <si>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</si>
  <si>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</si>
  <si>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</si>
  <si>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</si>
  <si>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</si>
  <si>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</si>
  <si>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</si>
  <si>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</si>
  <si>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</si>
  <si>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</si>
  <si>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</si>
  <si>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</si>
  <si>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</si>
  <si>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</si>
  <si>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</si>
  <si>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</si>
  <si>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</si>
  <si>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</si>
  <si>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</si>
  <si>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</si>
  <si>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</si>
  <si>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</si>
  <si>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</si>
  <si>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</si>
  <si>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</si>
  <si>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</si>
  <si>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</si>
  <si>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</si>
  <si>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</si>
  <si>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</si>
  <si>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</si>
  <si>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</si>
  <si>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</si>
  <si>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</si>
  <si>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</si>
  <si>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</si>
  <si>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</si>
  <si>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</si>
  <si>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</si>
  <si>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</si>
  <si>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</si>
  <si>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</si>
  <si>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</si>
  <si>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</si>
  <si>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</si>
  <si>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</si>
  <si>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</si>
  <si>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</si>
  <si>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</si>
  <si>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</si>
  <si>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</si>
  <si>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</si>
  <si>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</si>
  <si>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</si>
  <si>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</si>
  <si>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</si>
  <si>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</si>
  <si>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</si>
  <si>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</si>
  <si>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</si>
  <si>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</si>
  <si>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</si>
  <si>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</si>
  <si>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</si>
  <si>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</si>
  <si>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</si>
  <si>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</si>
  <si>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</si>
  <si>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</si>
  <si>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</si>
  <si>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</si>
  <si>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</si>
  <si>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</si>
  <si>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</si>
  <si>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</si>
  <si>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</si>
  <si>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</si>
  <si>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</si>
  <si>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</si>
  <si>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</si>
  <si>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</si>
  <si>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</si>
  <si>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</si>
  <si>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</si>
  <si>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</si>
  <si>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</si>
  <si>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</si>
  <si>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</si>
  <si>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</si>
  <si>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</si>
  <si>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</si>
  <si>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</si>
  <si>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</si>
  <si>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</si>
  <si>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</si>
  <si>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</si>
  <si>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</si>
  <si>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</si>
  <si>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</si>
  <si>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</si>
  <si>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</si>
  <si>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</si>
  <si>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</si>
  <si>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</si>
  <si>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</si>
  <si>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</si>
  <si>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</si>
  <si>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</si>
  <si>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</si>
  <si>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</si>
  <si>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</si>
  <si>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</si>
  <si>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</si>
  <si>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</si>
  <si>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</si>
  <si>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</si>
  <si>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</si>
  <si>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</si>
  <si>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</si>
  <si>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</si>
  <si>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</si>
  <si>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</si>
  <si>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</si>
  <si>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</si>
  <si>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</si>
  <si>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</si>
  <si>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</si>
  <si>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</si>
  <si>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</si>
  <si>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</si>
  <si>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</si>
  <si>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</si>
  <si>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</si>
  <si>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</si>
  <si>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</si>
  <si>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</si>
  <si>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</si>
  <si>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</si>
  <si>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</si>
  <si>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</si>
  <si>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</si>
  <si>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</si>
  <si>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</si>
  <si>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</si>
  <si>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</si>
  <si>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</si>
  <si>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</si>
  <si>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</si>
  <si>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</si>
  <si>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</si>
  <si>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</si>
  <si>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</si>
  <si>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</si>
  <si>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</si>
  <si>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</si>
  <si>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</si>
  <si>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</si>
  <si>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</si>
  <si>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</si>
  <si>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</si>
  <si>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</si>
  <si>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</si>
  <si>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</si>
  <si>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</si>
  <si>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</si>
  <si>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</si>
  <si>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</si>
  <si>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</si>
  <si>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</si>
  <si>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</si>
  <si>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</si>
  <si>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</si>
  <si>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</si>
  <si>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</si>
  <si>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</si>
  <si>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</si>
  <si>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</si>
  <si>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</si>
  <si>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</si>
  <si>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</si>
  <si>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</si>
  <si>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</si>
  <si>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</si>
  <si>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</si>
  <si>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</si>
  <si>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</si>
  <si>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</si>
  <si>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</si>
  <si>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</si>
  <si>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</si>
  <si>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</si>
  <si>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</si>
  <si>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</si>
  <si>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</si>
  <si>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</si>
  <si>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</si>
  <si>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</si>
  <si>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</si>
  <si>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</si>
  <si>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</si>
  <si>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</si>
  <si>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</si>
  <si>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</si>
  <si>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</si>
  <si>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</si>
  <si>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</si>
  <si>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</si>
  <si>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</si>
  <si>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</si>
  <si>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</si>
  <si>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</si>
  <si>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</si>
  <si>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</si>
  <si>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</si>
  <si>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</si>
  <si>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</si>
  <si>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</si>
  <si>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</si>
  <si>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</si>
  <si>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</si>
  <si>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</si>
  <si>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</si>
  <si>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</si>
  <si>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</si>
  <si>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</si>
  <si>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</si>
  <si>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</si>
  <si>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</si>
  <si>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</si>
  <si>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</si>
  <si>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</si>
  <si>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</si>
  <si>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</si>
  <si>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</si>
  <si>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</si>
  <si>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</si>
  <si>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</si>
  <si>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</si>
  <si>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</si>
  <si>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</si>
  <si>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</si>
  <si>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</si>
  <si>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</si>
  <si>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</si>
  <si>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</si>
  <si>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</si>
  <si>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</si>
  <si>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</si>
  <si>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</si>
  <si>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</si>
  <si>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</si>
  <si>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</si>
  <si>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</si>
  <si>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</si>
  <si>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</si>
  <si>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</si>
  <si>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</si>
  <si>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</si>
  <si>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</si>
  <si>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</si>
  <si>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</si>
  <si>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</si>
  <si>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</si>
  <si>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</si>
  <si>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</si>
  <si>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</si>
  <si>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</si>
  <si>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</si>
  <si>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</si>
  <si>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</si>
  <si>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</si>
  <si>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</si>
  <si>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</si>
  <si>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</si>
  <si>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</si>
  <si>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</si>
  <si>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</si>
  <si>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</si>
  <si>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</si>
  <si>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</si>
  <si>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</si>
  <si>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</si>
  <si>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</si>
  <si>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</si>
  <si>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</si>
  <si>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</si>
  <si>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</si>
  <si>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</si>
  <si>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</si>
  <si>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</si>
  <si>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</si>
  <si>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</si>
  <si>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</si>
  <si>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</si>
  <si>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</si>
  <si>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</si>
  <si>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</si>
  <si>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</si>
  <si>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</si>
  <si>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</si>
  <si>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</si>
  <si>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</si>
  <si>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</si>
  <si>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</si>
  <si>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</si>
  <si>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</si>
  <si>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</si>
  <si>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</si>
  <si>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</si>
  <si>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</si>
  <si>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</si>
  <si>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</si>
  <si>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</si>
  <si>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</si>
  <si>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</si>
  <si>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</si>
  <si>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</si>
  <si>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</si>
  <si>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</si>
  <si>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</si>
  <si>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</si>
  <si>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</si>
  <si>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</si>
  <si>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</si>
  <si>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</si>
  <si>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</si>
  <si>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</si>
  <si>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</si>
  <si>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</si>
  <si>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</si>
  <si>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</si>
  <si>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</si>
  <si>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</si>
  <si>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</si>
  <si>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</si>
  <si>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</si>
  <si>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</si>
  <si>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</si>
  <si>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</si>
  <si>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</si>
  <si>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</si>
  <si>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</si>
  <si>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</si>
  <si>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</si>
  <si>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</si>
  <si>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</si>
  <si>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</si>
  <si>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</si>
  <si>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</si>
  <si>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</si>
  <si>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</si>
  <si>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</si>
  <si>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</si>
  <si>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</si>
  <si>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</si>
  <si>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</si>
  <si>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</si>
  <si>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</si>
  <si>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</si>
  <si>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</si>
  <si>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</si>
  <si>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</si>
  <si>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</si>
  <si>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</si>
  <si>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</si>
  <si>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</si>
  <si>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</si>
  <si>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</si>
  <si>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</si>
  <si>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</si>
  <si>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</si>
  <si>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</si>
  <si>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</si>
  <si>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</si>
  <si>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</si>
  <si>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</si>
  <si>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</si>
  <si>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</si>
  <si>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</si>
  <si>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</si>
  <si>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</si>
  <si>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</si>
  <si>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</si>
  <si>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</si>
  <si>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</si>
  <si>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</si>
  <si>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</si>
  <si>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</si>
  <si>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</si>
  <si>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</si>
  <si>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</si>
  <si>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</si>
  <si>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</si>
  <si>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</si>
  <si>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</si>
  <si>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</si>
  <si>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</si>
  <si>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</si>
  <si>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</si>
  <si>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</si>
  <si>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</si>
  <si>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</si>
  <si>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</si>
  <si>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</si>
  <si>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</si>
  <si>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</si>
  <si>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</si>
  <si>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</si>
  <si>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</si>
  <si>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</si>
  <si>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</si>
  <si>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</si>
  <si>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</si>
  <si>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</si>
  <si>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</si>
  <si>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</si>
  <si>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</si>
  <si>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</si>
  <si>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</si>
  <si>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</si>
  <si>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</si>
  <si>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</si>
  <si>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</si>
  <si>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</si>
  <si>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</si>
  <si>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</si>
  <si>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</si>
  <si>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</si>
  <si>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</si>
  <si>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</si>
  <si>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</si>
  <si>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</si>
  <si>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</si>
  <si>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</si>
  <si>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</si>
  <si>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</si>
  <si>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</si>
  <si>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</si>
  <si>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</si>
  <si>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</si>
  <si>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</si>
  <si>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</si>
  <si>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</si>
  <si>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</si>
  <si>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</si>
  <si>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</si>
  <si>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</si>
  <si>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</si>
  <si>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</si>
  <si>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</si>
  <si>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</si>
  <si>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</si>
  <si>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</si>
  <si>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</si>
  <si>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</si>
  <si>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</si>
  <si>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</si>
  <si>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</si>
  <si>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</si>
  <si>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</si>
  <si>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</si>
  <si>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</si>
  <si>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</si>
  <si>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</si>
  <si>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</si>
  <si>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</si>
  <si>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</si>
  <si>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</si>
  <si>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</si>
  <si>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</si>
  <si>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</si>
  <si>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</si>
  <si>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</si>
  <si>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</si>
  <si>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</si>
  <si>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</si>
  <si>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</si>
  <si>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</si>
  <si>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</si>
  <si>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</si>
  <si>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</si>
  <si>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</si>
  <si>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</si>
  <si>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</si>
  <si>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</si>
  <si>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</si>
  <si>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</si>
  <si>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</si>
  <si>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</si>
  <si>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</si>
  <si>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</si>
  <si>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</si>
  <si>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</si>
  <si>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</si>
  <si>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</si>
  <si>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</si>
  <si>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</si>
  <si>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</si>
  <si>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</si>
  <si>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</si>
  <si>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</si>
  <si>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</si>
  <si>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</si>
  <si>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</si>
  <si>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</si>
  <si>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</si>
  <si>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</si>
  <si>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</si>
  <si>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</si>
  <si>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</si>
  <si>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</si>
  <si>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</si>
  <si>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</si>
  <si>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</si>
  <si>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</si>
  <si>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</si>
  <si>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</si>
  <si>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</si>
  <si>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</si>
  <si>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</si>
  <si>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</si>
  <si>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</si>
  <si>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</si>
  <si>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</si>
  <si>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</si>
  <si>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</si>
  <si>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</si>
  <si>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</si>
  <si>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</si>
  <si>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</si>
  <si>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</si>
  <si>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</si>
  <si>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</si>
  <si>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</si>
  <si>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</si>
  <si>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</si>
  <si>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</si>
  <si>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</si>
  <si>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</si>
  <si>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</si>
  <si>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</si>
  <si>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</si>
  <si>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</si>
  <si>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</si>
  <si>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</si>
  <si>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</si>
  <si>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</si>
  <si>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</si>
  <si>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</si>
  <si>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</si>
  <si>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</si>
  <si>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</si>
  <si>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</si>
  <si>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</si>
  <si>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</si>
  <si>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</si>
  <si>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</si>
  <si>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</si>
  <si>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</si>
  <si>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</si>
  <si>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</si>
  <si>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</si>
  <si>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</si>
  <si>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</si>
  <si>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</si>
  <si>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</si>
  <si>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</si>
  <si>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</si>
  <si>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</si>
  <si>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</si>
  <si>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</si>
  <si>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</si>
  <si>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</si>
  <si>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</si>
  <si>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</si>
  <si>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</si>
  <si>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</si>
  <si>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</si>
  <si>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</si>
  <si>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</si>
  <si>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</si>
  <si>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</si>
  <si>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</si>
  <si>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</si>
  <si>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</si>
  <si>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</si>
  <si>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</si>
  <si>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</si>
  <si>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</si>
  <si>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</si>
  <si>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</si>
  <si>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</si>
  <si>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</si>
  <si>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</si>
  <si>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</si>
  <si>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</si>
  <si>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</si>
  <si>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</si>
  <si>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</si>
  <si>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</si>
  <si>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</si>
  <si>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</si>
  <si>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</si>
  <si>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</si>
  <si>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</si>
  <si>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</si>
  <si>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</si>
  <si>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</si>
  <si>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</si>
  <si>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</si>
  <si>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</si>
  <si>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</si>
  <si>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</si>
  <si>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</si>
  <si>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</si>
  <si>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</si>
  <si>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</si>
  <si>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</si>
  <si>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</si>
  <si>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</si>
  <si>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</si>
  <si>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</si>
  <si>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</si>
  <si>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</si>
  <si>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</si>
  <si>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</si>
  <si>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</si>
  <si>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</si>
  <si>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</si>
  <si>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</si>
  <si>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</si>
  <si>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</si>
  <si>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</si>
  <si>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</si>
  <si>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</si>
  <si>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</si>
  <si>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</si>
  <si>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</si>
  <si>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</si>
  <si>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</si>
  <si>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</si>
  <si>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</si>
  <si>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</si>
  <si>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</si>
  <si>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</si>
  <si>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</si>
  <si>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</si>
  <si>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</si>
  <si>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</si>
  <si>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</si>
  <si>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</si>
  <si>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</si>
  <si>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</si>
  <si>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</si>
  <si>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</si>
  <si>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</si>
  <si>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</si>
  <si>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</si>
  <si>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</si>
  <si>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</si>
  <si>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</si>
  <si>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</si>
  <si>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</si>
  <si>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</si>
  <si>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</si>
  <si>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</si>
  <si>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</si>
  <si>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</si>
  <si>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</si>
  <si>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</si>
  <si>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</si>
  <si>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</si>
  <si>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</si>
  <si>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</si>
  <si>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</si>
  <si>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</si>
  <si>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</si>
  <si>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</si>
  <si>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</si>
  <si>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</si>
  <si>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</si>
  <si>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</si>
  <si>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</si>
  <si>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</si>
  <si>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</si>
  <si>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</si>
  <si>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</si>
  <si>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</si>
  <si>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</si>
  <si>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</si>
  <si>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</si>
  <si>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</si>
  <si>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</si>
  <si>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</si>
  <si>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</si>
  <si>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</si>
  <si>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</si>
  <si>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</si>
  <si>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</si>
  <si>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</si>
  <si>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</si>
  <si>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</si>
  <si>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</si>
  <si>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</si>
  <si>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</si>
  <si>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</si>
  <si>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</si>
  <si>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</si>
  <si>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</si>
  <si>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</si>
  <si>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</si>
  <si>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</si>
  <si>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</si>
  <si>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</si>
  <si>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</si>
  <si>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</si>
  <si>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</si>
  <si>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</si>
  <si>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</si>
  <si>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</si>
  <si>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</si>
  <si>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</si>
  <si>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</si>
  <si>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</si>
  <si>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</si>
  <si>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</si>
  <si>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</si>
  <si>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</si>
  <si>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</si>
  <si>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</si>
  <si>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</si>
  <si>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</si>
  <si>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</si>
  <si>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</si>
  <si>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</si>
  <si>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</si>
  <si>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</si>
  <si>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</si>
  <si>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</si>
  <si>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</si>
  <si>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</si>
  <si>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</si>
  <si>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</si>
  <si>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</si>
  <si>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</si>
  <si>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</si>
  <si>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</si>
  <si>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</si>
  <si>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</si>
  <si>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</si>
  <si>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</si>
  <si>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</si>
  <si>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</si>
  <si>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</si>
  <si>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</si>
  <si>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</si>
  <si>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</si>
  <si>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</si>
  <si>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</si>
  <si>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</si>
  <si>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</si>
  <si>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</si>
  <si>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</si>
  <si>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</si>
  <si>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</si>
  <si>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</si>
  <si>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</si>
  <si>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</si>
  <si>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</si>
  <si>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</si>
  <si>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</si>
  <si>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</si>
  <si>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</si>
  <si>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</si>
  <si>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</si>
  <si>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</si>
  <si>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</si>
  <si>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</si>
  <si>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</si>
  <si>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</si>
  <si>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</si>
  <si>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</si>
  <si>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</si>
  <si>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</si>
  <si>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</si>
  <si>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</si>
  <si>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</si>
  <si>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</si>
  <si>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</si>
  <si>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</si>
  <si>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</si>
  <si>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</si>
  <si>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</si>
  <si>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</si>
  <si>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</si>
  <si>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</si>
  <si>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</si>
  <si>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</si>
  <si>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</si>
  <si>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</si>
  <si>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</si>
  <si>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</si>
  <si>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</si>
  <si>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</si>
  <si>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</si>
  <si>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</si>
  <si>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</si>
  <si>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</si>
  <si>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</si>
  <si>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</si>
  <si>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</si>
  <si>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</si>
  <si>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</si>
  <si>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</si>
  <si>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</si>
  <si>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</si>
  <si>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</si>
  <si>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</si>
  <si>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</si>
  <si>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</si>
  <si>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</si>
  <si>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</si>
  <si>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</si>
  <si>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</si>
  <si>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</si>
  <si>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</si>
  <si>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</si>
  <si>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</si>
  <si>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</si>
  <si>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</si>
  <si>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</si>
  <si>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</si>
  <si>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</si>
  <si>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</si>
  <si>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</si>
  <si>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</si>
  <si>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</si>
  <si>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</si>
  <si>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</si>
  <si>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</si>
  <si>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</si>
  <si>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</si>
  <si>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</si>
  <si>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</si>
  <si>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</si>
  <si>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</si>
  <si>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</si>
  <si>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</si>
  <si>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</si>
  <si>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</si>
  <si>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</si>
  <si>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</si>
  <si>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</si>
  <si>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</si>
  <si>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</si>
  <si>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</si>
  <si>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</si>
  <si>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</si>
  <si>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</si>
  <si>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</si>
  <si>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</si>
  <si>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</si>
  <si>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</si>
  <si>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</si>
  <si>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</si>
  <si>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</si>
  <si>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</si>
  <si>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</si>
  <si>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</si>
  <si>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</si>
  <si>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</si>
  <si>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</si>
  <si>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</si>
  <si>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</si>
  <si>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</si>
  <si>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</si>
  <si>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</si>
  <si>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</si>
  <si>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</si>
  <si>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</si>
  <si>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</si>
  <si>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</si>
  <si>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</si>
  <si>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</si>
  <si>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</si>
  <si>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</si>
  <si>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</si>
  <si>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</si>
  <si>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</si>
  <si>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</si>
  <si>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</si>
  <si>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</si>
  <si>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</si>
  <si>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</si>
  <si>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</si>
  <si>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</si>
  <si>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</si>
  <si>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</si>
  <si>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</si>
  <si>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</si>
  <si>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</si>
  <si>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</si>
  <si>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</si>
  <si>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</si>
  <si>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</si>
  <si>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</si>
  <si>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</si>
  <si>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</si>
  <si>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</si>
  <si>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</si>
  <si>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</si>
  <si>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</si>
  <si>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</si>
  <si>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</si>
  <si>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</si>
  <si>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</si>
  <si>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</si>
  <si>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</si>
  <si>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</si>
  <si>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</si>
  <si>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</si>
  <si>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</si>
  <si>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</si>
  <si>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</si>
  <si>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</si>
  <si>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</si>
  <si>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</si>
  <si>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</si>
  <si>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</si>
  <si>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</si>
  <si>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</si>
  <si>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</si>
  <si>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</si>
  <si>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</si>
  <si>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</si>
  <si>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</si>
  <si>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</si>
  <si>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</si>
  <si>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</si>
  <si>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</si>
  <si>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</si>
  <si>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</si>
  <si>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</si>
  <si>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</si>
  <si>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</si>
  <si>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</si>
  <si>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</si>
  <si>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</si>
  <si>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</si>
  <si>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</si>
  <si>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</si>
  <si>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</si>
  <si>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</si>
  <si>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</si>
  <si>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</si>
  <si>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</si>
  <si>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</si>
  <si>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</si>
  <si>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</si>
  <si>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</si>
  <si>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</si>
  <si>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</si>
  <si>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</si>
  <si>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</si>
  <si>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</si>
  <si>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</si>
  <si>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</si>
  <si>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</si>
  <si>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</si>
  <si>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</si>
  <si>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</si>
  <si>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</si>
  <si>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</si>
  <si>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</si>
  <si>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</si>
  <si>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</si>
  <si>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</si>
  <si>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</si>
  <si>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</si>
  <si>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</si>
  <si>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</si>
  <si>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</si>
  <si>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</si>
  <si>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</si>
  <si>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</si>
  <si>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</si>
  <si>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</si>
  <si>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</si>
  <si>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</si>
  <si>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</si>
  <si>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</si>
  <si>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</si>
  <si>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</si>
  <si>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</si>
  <si>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</si>
  <si>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</si>
  <si>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</si>
  <si>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</si>
  <si>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</si>
  <si>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</si>
  <si>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</si>
  <si>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</si>
  <si>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</si>
  <si>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</si>
  <si>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</si>
  <si>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</si>
  <si>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</si>
  <si>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</si>
  <si>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</si>
  <si>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</si>
  <si>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</si>
  <si>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</si>
  <si>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</si>
  <si>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</si>
  <si>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</si>
  <si>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</si>
  <si>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</si>
  <si>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</si>
  <si>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</si>
  <si>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</si>
  <si>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</si>
  <si>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</si>
  <si>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</si>
  <si>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</si>
  <si>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</si>
  <si>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</si>
  <si>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</si>
  <si>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</si>
  <si>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</si>
  <si>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</si>
  <si>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</si>
  <si>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</si>
  <si>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</si>
  <si>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</si>
  <si>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</si>
  <si>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</si>
  <si>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</si>
  <si>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</si>
  <si>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</si>
  <si>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</si>
  <si>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</si>
  <si>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</si>
  <si>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</si>
  <si>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</si>
  <si>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</si>
  <si>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</si>
  <si>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</si>
  <si>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</si>
  <si>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</si>
  <si>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</si>
  <si>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</si>
  <si>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</si>
  <si>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</si>
  <si>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</si>
  <si>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</si>
  <si>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</si>
  <si>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</si>
  <si>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</si>
  <si>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</si>
  <si>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</si>
  <si>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</si>
  <si>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</si>
  <si>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</si>
  <si>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</si>
  <si>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</si>
  <si>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</si>
  <si>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</si>
  <si>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</si>
  <si>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</si>
  <si>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</si>
  <si>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</si>
  <si>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</si>
  <si>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</si>
  <si>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</si>
  <si>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</si>
  <si>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</si>
  <si>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</si>
  <si>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</si>
  <si>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</si>
  <si>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</si>
  <si>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</si>
  <si>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</si>
  <si>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</si>
  <si>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</si>
  <si>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</si>
  <si>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</si>
  <si>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</si>
  <si>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</si>
  <si>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</si>
  <si>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</si>
  <si>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</si>
  <si>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</si>
  <si>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</si>
  <si>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</si>
  <si>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</si>
  <si>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</si>
  <si>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</si>
  <si>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</si>
  <si>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</si>
  <si>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</si>
  <si>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</si>
  <si>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</si>
  <si>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</si>
  <si>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</si>
  <si>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</si>
  <si>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</si>
  <si>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</si>
  <si>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</si>
  <si>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</si>
  <si>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</si>
  <si>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</si>
  <si>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</si>
  <si>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</si>
  <si>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</si>
  <si>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</si>
  <si>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</si>
  <si>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</si>
  <si>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</si>
  <si>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</si>
  <si>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</si>
  <si>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</si>
  <si>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</si>
  <si>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</si>
  <si>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</si>
  <si>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</si>
  <si>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</si>
  <si>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</si>
  <si>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</si>
  <si>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</si>
  <si>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</si>
  <si>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</si>
  <si>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</si>
  <si>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</si>
  <si>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</si>
  <si>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</si>
  <si>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</si>
  <si>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</si>
  <si>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</si>
  <si>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</si>
  <si>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</si>
  <si>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</si>
  <si>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</si>
  <si>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</si>
  <si>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</si>
  <si>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</si>
  <si>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</si>
  <si>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</si>
  <si>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</si>
  <si>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</si>
  <si>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</si>
  <si>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</si>
  <si>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</si>
  <si>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</si>
  <si>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</si>
  <si>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</si>
  <si>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</si>
  <si>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</si>
  <si>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</si>
  <si>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</si>
  <si>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</si>
  <si>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</si>
  <si>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</si>
  <si>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</si>
  <si>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</si>
  <si>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</si>
  <si>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</si>
  <si>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</si>
  <si>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</si>
  <si>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</si>
  <si>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</si>
  <si>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</si>
  <si>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</si>
  <si>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</si>
  <si>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</si>
  <si>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</si>
  <si>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</si>
  <si>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</si>
  <si>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</si>
  <si>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</si>
  <si>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</si>
  <si>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</si>
  <si>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</si>
  <si>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</si>
  <si>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</si>
  <si>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</si>
  <si>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</si>
  <si>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</si>
  <si>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</si>
  <si>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</si>
  <si>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</si>
  <si>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</si>
  <si>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</si>
  <si>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</si>
  <si>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</si>
  <si>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</si>
  <si>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</si>
  <si>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</si>
  <si>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</si>
  <si>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</si>
  <si>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</si>
  <si>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</si>
  <si>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</si>
  <si>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</si>
  <si>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</si>
  <si>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</si>
  <si>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</si>
  <si>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</si>
  <si>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</si>
  <si>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</si>
  <si>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</si>
  <si>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</si>
  <si>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</si>
  <si>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</si>
  <si>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</si>
  <si>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</si>
  <si>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</si>
  <si>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</si>
  <si>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</si>
  <si>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</si>
  <si>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</si>
  <si>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</si>
  <si>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</si>
  <si>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</si>
  <si>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</si>
  <si>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</si>
  <si>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</si>
  <si>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</si>
  <si>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</si>
  <si>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</si>
  <si>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</si>
  <si>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</si>
  <si>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</si>
  <si>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</si>
  <si>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</si>
  <si>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</si>
  <si>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</si>
  <si>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</si>
  <si>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</si>
  <si>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</si>
  <si>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</si>
  <si>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</si>
  <si>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</si>
  <si>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</si>
  <si>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</si>
  <si>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</si>
  <si>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</si>
  <si>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</si>
  <si>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</si>
  <si>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</si>
  <si>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</si>
  <si>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</si>
  <si>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</si>
  <si>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</si>
  <si>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</si>
  <si>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</si>
  <si>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</si>
  <si>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</si>
  <si>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</si>
  <si>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</si>
  <si>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</si>
  <si>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</si>
  <si>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</si>
  <si>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</si>
  <si>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</si>
  <si>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</si>
  <si>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</si>
  <si>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</si>
  <si>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</si>
  <si>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</si>
  <si>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</si>
  <si>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</si>
  <si>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</si>
  <si>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</si>
  <si>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</si>
  <si>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</si>
  <si>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</si>
  <si>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</si>
  <si>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</si>
  <si>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</si>
  <si>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</si>
  <si>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</si>
  <si>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</si>
  <si>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</si>
  <si>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</si>
  <si>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</si>
  <si>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</si>
  <si>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</si>
  <si>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</si>
  <si>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</si>
  <si>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</si>
  <si>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</si>
  <si>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</si>
  <si>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</si>
  <si>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</si>
  <si>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</si>
  <si>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</si>
  <si>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</si>
  <si>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</si>
  <si>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</si>
  <si>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</si>
  <si>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</si>
  <si>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</si>
  <si>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</si>
  <si>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</si>
  <si>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</si>
  <si>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</si>
  <si>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</si>
  <si>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</si>
  <si>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</si>
  <si>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</si>
  <si>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</si>
  <si>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</si>
  <si>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</si>
  <si>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</si>
  <si>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</si>
  <si>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</si>
  <si>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</si>
  <si>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</si>
  <si>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</si>
  <si>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</si>
  <si>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</si>
  <si>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</si>
  <si>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</si>
  <si>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</si>
  <si>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</si>
  <si>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</si>
  <si>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</si>
  <si>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</si>
  <si>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</si>
  <si>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</si>
  <si>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</si>
  <si>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</si>
  <si>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</si>
  <si>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</si>
  <si>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</si>
  <si>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</si>
  <si>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</si>
  <si>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</si>
  <si>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</si>
  <si>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</si>
  <si>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</si>
  <si>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</si>
  <si>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</si>
  <si>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</si>
  <si>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</si>
  <si>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</si>
  <si>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</si>
  <si>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</si>
  <si>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</si>
  <si>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</si>
  <si>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</si>
  <si>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</si>
  <si>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</si>
  <si>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</si>
  <si>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</si>
  <si>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</si>
  <si>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</si>
  <si>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</si>
  <si>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</si>
  <si>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</si>
  <si>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</si>
  <si>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</si>
  <si>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</si>
  <si>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</si>
  <si>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</si>
  <si>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</si>
  <si>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</si>
  <si>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</si>
  <si>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</si>
  <si>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</si>
  <si>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</si>
  <si>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</si>
  <si>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</si>
  <si>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</si>
  <si>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</si>
  <si>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</si>
  <si>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</si>
  <si>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</si>
  <si>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</si>
  <si>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</si>
  <si>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</si>
  <si>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</si>
  <si>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</si>
  <si>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</si>
  <si>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</si>
  <si>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</si>
  <si>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</si>
  <si>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</si>
  <si>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</si>
  <si>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</si>
  <si>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</si>
  <si>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</si>
  <si>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</si>
  <si>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</si>
  <si>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</si>
  <si>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</si>
  <si>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</si>
  <si>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</si>
  <si>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</si>
  <si>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</si>
  <si>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</si>
  <si>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</si>
  <si>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</si>
  <si>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</si>
  <si>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</si>
  <si>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</si>
  <si>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</si>
  <si>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</si>
  <si>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</si>
  <si>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</si>
  <si>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</si>
  <si>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</si>
  <si>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</si>
  <si>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</si>
  <si>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</si>
  <si>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</si>
  <si>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</si>
  <si>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</si>
  <si>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</si>
  <si>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</si>
  <si>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</si>
  <si>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</si>
  <si>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</si>
  <si>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</si>
  <si>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</si>
  <si>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</si>
  <si>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</si>
  <si>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</si>
  <si>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</si>
  <si>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</si>
  <si>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</si>
  <si>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</si>
  <si>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</si>
  <si>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</si>
  <si>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</si>
  <si>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</si>
  <si>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</si>
  <si>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</si>
  <si>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</si>
  <si>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</si>
  <si>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</si>
  <si>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</si>
  <si>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</si>
  <si>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</si>
  <si>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</si>
  <si>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</si>
  <si>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</si>
  <si>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</si>
  <si>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</si>
  <si>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</si>
  <si>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</si>
  <si>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</si>
  <si>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</si>
  <si>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</si>
  <si>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</si>
  <si>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</si>
  <si>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</si>
  <si>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</si>
  <si>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</si>
  <si>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</si>
  <si>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</si>
  <si>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</si>
  <si>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</si>
  <si>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</si>
  <si>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</si>
  <si>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</si>
  <si>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</si>
  <si>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</si>
  <si>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</si>
  <si>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</si>
  <si>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</si>
  <si>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</si>
  <si>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</si>
  <si>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</si>
  <si>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</si>
  <si>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</si>
  <si>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</si>
  <si>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</si>
  <si>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</si>
  <si>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</si>
  <si>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</si>
  <si>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</si>
  <si>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</si>
  <si>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</si>
  <si>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</si>
  <si>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</si>
  <si>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</si>
  <si>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</si>
  <si>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</si>
  <si>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</si>
  <si>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</si>
  <si>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</si>
  <si>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</si>
  <si>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</si>
  <si>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</si>
  <si>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</si>
  <si>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</si>
  <si>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</si>
  <si>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</si>
  <si>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</si>
  <si>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</si>
  <si>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</si>
  <si>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</si>
  <si>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</si>
  <si>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</si>
  <si>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</si>
  <si>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</si>
  <si>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</si>
  <si>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</si>
  <si>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</si>
  <si>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</si>
  <si>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</si>
  <si>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</si>
  <si>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</si>
  <si>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</si>
  <si>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</si>
  <si>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</si>
  <si>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</si>
  <si>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</si>
  <si>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</si>
  <si>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</si>
  <si>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</si>
  <si>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</si>
  <si>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</si>
  <si>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</si>
  <si>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</si>
  <si>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</si>
  <si>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</si>
  <si>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</si>
  <si>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</si>
  <si>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</si>
  <si>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</si>
  <si>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</si>
  <si>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</si>
  <si>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</si>
  <si>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</si>
  <si>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</si>
  <si>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</si>
  <si>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</si>
  <si>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</si>
  <si>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</si>
  <si>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</si>
  <si>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</si>
  <si>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</si>
  <si>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</si>
  <si>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</si>
  <si>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</si>
  <si>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</si>
  <si>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</si>
  <si>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</si>
  <si>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</si>
  <si>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</si>
  <si>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</si>
  <si>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</si>
  <si>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</si>
  <si>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</si>
  <si>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</si>
  <si>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</si>
  <si>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</si>
  <si>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</si>
  <si>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</si>
  <si>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</si>
  <si>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</si>
  <si>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</si>
  <si>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</si>
  <si>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</si>
  <si>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</si>
  <si>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</si>
  <si>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</si>
  <si>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</si>
  <si>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</si>
  <si>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</si>
  <si>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</si>
  <si>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</si>
  <si>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</si>
  <si>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</si>
  <si>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</si>
  <si>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</si>
  <si>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</si>
  <si>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</si>
  <si>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</si>
  <si>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</si>
  <si>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</si>
  <si>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</si>
  <si>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</si>
  <si>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</si>
  <si>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</si>
  <si>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</si>
  <si>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</si>
  <si>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</si>
  <si>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</si>
  <si>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</si>
  <si>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</si>
  <si>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</si>
  <si>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</si>
  <si>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</si>
  <si>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</si>
  <si>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</si>
  <si>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</si>
  <si>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</si>
  <si>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</si>
  <si>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</si>
  <si>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</si>
  <si>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</si>
  <si>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</si>
  <si>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</si>
  <si>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</si>
  <si>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</si>
  <si>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</si>
  <si>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</si>
  <si>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</si>
  <si>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</si>
  <si>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</si>
  <si>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</si>
  <si>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</si>
  <si>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</si>
  <si>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</si>
  <si>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</si>
  <si>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</si>
  <si>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</si>
  <si>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</si>
  <si>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</si>
  <si>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</si>
  <si>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</si>
  <si>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</si>
  <si>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</si>
  <si>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</si>
  <si>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</si>
  <si>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</si>
  <si>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</si>
  <si>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</si>
  <si>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</si>
  <si>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</si>
  <si>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</si>
  <si>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</si>
  <si>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</si>
  <si>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</si>
  <si>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</si>
  <si>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</si>
  <si>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</si>
  <si>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</si>
  <si>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</si>
  <si>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</si>
  <si>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</si>
  <si>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</si>
  <si>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</si>
  <si>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</si>
  <si>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</si>
  <si>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</si>
  <si>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</si>
  <si>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</si>
  <si>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</si>
  <si>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</si>
  <si>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</si>
  <si>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</si>
  <si>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</si>
  <si>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</si>
  <si>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</si>
  <si>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</si>
  <si>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</si>
  <si>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</si>
  <si>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</si>
  <si>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</si>
  <si>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</si>
  <si>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</si>
  <si>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</si>
  <si>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</si>
  <si>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</si>
  <si>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</si>
  <si>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</si>
  <si>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</si>
  <si>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</si>
  <si>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</si>
  <si>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</si>
  <si>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</si>
  <si>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</si>
  <si>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</si>
  <si>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</si>
  <si>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</si>
  <si>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</si>
  <si>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</si>
  <si>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</si>
  <si>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</si>
  <si>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</si>
  <si>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</si>
  <si>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</si>
  <si>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</si>
  <si>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</si>
  <si>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</si>
  <si>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</si>
  <si>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</si>
  <si>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</si>
  <si>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</si>
  <si>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</si>
  <si>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</si>
  <si>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</si>
  <si>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</si>
  <si>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</si>
  <si>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</si>
  <si>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</si>
  <si>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</si>
  <si>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</si>
  <si>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</si>
  <si>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</si>
  <si>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</si>
  <si>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</si>
  <si>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</si>
  <si>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</si>
  <si>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</si>
  <si>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</si>
  <si>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</si>
  <si>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</si>
  <si>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</si>
  <si>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</si>
  <si>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</si>
  <si>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</si>
  <si>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</si>
  <si>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</si>
  <si>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</si>
  <si>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</si>
  <si>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</si>
  <si>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</si>
  <si>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</si>
  <si>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</si>
  <si>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</si>
  <si>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</si>
  <si>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</si>
  <si>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</si>
  <si>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</si>
  <si>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</si>
  <si>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</si>
  <si>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</si>
  <si>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</si>
  <si>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</si>
  <si>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</si>
  <si>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</si>
  <si>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</si>
  <si>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</si>
  <si>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</si>
  <si>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</si>
  <si>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</si>
  <si>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</si>
  <si>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</si>
  <si>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</si>
  <si>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</si>
  <si>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</si>
  <si>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</si>
  <si>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</si>
  <si>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</si>
  <si>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</si>
  <si>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</si>
  <si>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</si>
  <si>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</si>
  <si>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</si>
  <si>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</si>
  <si>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</si>
  <si>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</si>
  <si>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</si>
  <si>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</si>
  <si>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</si>
  <si>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</si>
  <si>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</si>
  <si>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</si>
  <si>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</si>
  <si>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</si>
  <si>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</si>
  <si>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</si>
  <si>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</si>
  <si>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</si>
  <si>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</si>
  <si>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</si>
  <si>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</si>
  <si>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</si>
  <si>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</si>
  <si>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</si>
  <si>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</si>
  <si>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</si>
  <si>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</si>
  <si>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</si>
  <si>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</si>
  <si>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</si>
  <si>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</si>
  <si>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</si>
  <si>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</si>
  <si>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</si>
  <si>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</si>
  <si>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</si>
  <si>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</si>
  <si>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</si>
  <si>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</si>
  <si>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</si>
  <si>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</si>
  <si>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</si>
  <si>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</si>
  <si>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</si>
  <si>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</si>
  <si>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</si>
  <si>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</si>
  <si>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</si>
  <si>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</si>
  <si>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</si>
  <si>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</si>
  <si>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</si>
  <si>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</si>
  <si>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</si>
  <si>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</si>
  <si>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</si>
  <si>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</si>
  <si>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</si>
  <si>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</si>
  <si>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</si>
  <si>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</si>
  <si>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</si>
  <si>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</si>
  <si>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</si>
  <si>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</si>
  <si>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</si>
  <si>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</si>
  <si>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</si>
  <si>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</si>
  <si>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</si>
  <si>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</si>
  <si>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</si>
  <si>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</si>
  <si>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</si>
  <si>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</si>
  <si>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</si>
  <si>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</si>
  <si>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</si>
  <si>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</si>
  <si>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</si>
  <si>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</si>
  <si>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</si>
  <si>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</si>
  <si>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</si>
  <si>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</si>
  <si>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</si>
  <si>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</si>
  <si>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</si>
  <si>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</si>
  <si>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</si>
  <si>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</si>
  <si>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</si>
  <si>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</si>
  <si>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</si>
  <si>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</si>
  <si>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</si>
  <si>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</si>
  <si>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</si>
  <si>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</si>
  <si>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</si>
  <si>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</si>
  <si>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</si>
  <si>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</si>
  <si>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</si>
  <si>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</si>
  <si>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</si>
  <si>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</si>
  <si>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</si>
  <si>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</si>
  <si>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</si>
  <si>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</si>
  <si>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</si>
  <si>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</si>
  <si>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</si>
  <si>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</si>
  <si>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</si>
  <si>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</si>
  <si>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</si>
  <si>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</si>
  <si>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</si>
  <si>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</si>
  <si>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</si>
  <si>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</si>
  <si>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</si>
  <si>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</si>
  <si>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</si>
  <si>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</si>
  <si>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</si>
  <si>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</si>
  <si>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</si>
  <si>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</si>
  <si>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</si>
  <si>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</si>
  <si>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</si>
  <si>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</si>
  <si>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</si>
  <si>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</si>
  <si>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</si>
  <si>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</si>
  <si>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</si>
  <si>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</si>
  <si>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</si>
  <si>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</si>
  <si>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</si>
  <si>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</si>
  <si>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</si>
  <si>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</si>
  <si>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</si>
  <si>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</si>
  <si>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</si>
  <si>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</si>
  <si>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</si>
  <si>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</si>
  <si>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</si>
  <si>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</si>
  <si>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</si>
  <si>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</si>
  <si>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</si>
  <si>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</si>
  <si>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</si>
  <si>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</si>
  <si>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</si>
  <si>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</si>
  <si>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</si>
  <si>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</si>
  <si>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</si>
  <si>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</si>
  <si>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</si>
  <si>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</si>
  <si>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</si>
  <si>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</si>
  <si>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</si>
  <si>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</si>
  <si>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</si>
  <si>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</si>
  <si>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</si>
  <si>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</si>
  <si>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</si>
  <si>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</si>
  <si>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</si>
  <si>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</si>
  <si>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</si>
  <si>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</si>
  <si>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</si>
  <si>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</si>
  <si>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</si>
  <si>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</si>
  <si>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</si>
  <si>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</si>
  <si>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</si>
  <si>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</si>
  <si>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</si>
  <si>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</si>
  <si>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</si>
  <si>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</si>
  <si>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</si>
  <si>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</si>
  <si>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</si>
  <si>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</si>
  <si>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</si>
  <si>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</si>
  <si>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</si>
  <si>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</si>
  <si>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</si>
  <si>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</si>
  <si>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</si>
  <si>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</si>
  <si>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</si>
  <si>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</si>
  <si>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</si>
  <si>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</si>
  <si>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</si>
  <si>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</si>
  <si>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</si>
  <si>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</si>
  <si>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</si>
  <si>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</si>
  <si>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</si>
  <si>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</si>
  <si>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</si>
  <si>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</si>
  <si>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</si>
  <si>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</si>
  <si>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</si>
  <si>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</si>
  <si>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</si>
  <si>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</si>
  <si>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</si>
  <si>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</si>
  <si>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</si>
  <si>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</si>
  <si>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</si>
  <si>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</si>
  <si>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</si>
  <si>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</si>
  <si>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</si>
  <si>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</si>
  <si>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</si>
  <si>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</si>
  <si>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</si>
  <si>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</si>
  <si>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</si>
  <si>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</si>
  <si>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</si>
  <si>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</si>
  <si>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</si>
  <si>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</si>
  <si>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</si>
  <si>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</si>
  <si>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</si>
  <si>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</si>
  <si>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</si>
  <si>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</si>
  <si>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</si>
  <si>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</si>
  <si>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</si>
  <si>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</si>
  <si>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</si>
  <si>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</si>
  <si>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</si>
  <si>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</si>
  <si>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</si>
  <si>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</si>
  <si>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</si>
  <si>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</si>
  <si>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</si>
  <si>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</si>
  <si>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</si>
  <si>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</si>
  <si>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</si>
  <si>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</si>
  <si>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</si>
  <si>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</si>
  <si>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</si>
  <si>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</si>
  <si>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</si>
  <si>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</si>
  <si>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</si>
  <si>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</si>
  <si>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</si>
  <si>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</si>
  <si>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</si>
  <si>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</si>
  <si>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</si>
  <si>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</si>
  <si>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</si>
  <si>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</si>
  <si>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</si>
  <si>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</si>
  <si>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</si>
  <si>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</si>
  <si>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</si>
  <si>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</si>
  <si>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</si>
  <si>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</si>
  <si>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</si>
  <si>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</si>
  <si>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</si>
  <si>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</si>
  <si>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</si>
  <si>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</si>
  <si>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</si>
  <si>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</si>
  <si>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</si>
  <si>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</si>
  <si>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</si>
  <si>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</si>
  <si>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</si>
  <si>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</si>
  <si>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</si>
  <si>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</si>
  <si>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</si>
  <si>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</si>
  <si>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</si>
  <si>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</si>
  <si>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</si>
  <si>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</si>
  <si>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</si>
  <si>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</si>
  <si>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</si>
  <si>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</si>
  <si>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</si>
  <si>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</si>
  <si>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</si>
  <si>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</si>
  <si>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</si>
  <si>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</si>
  <si>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</si>
  <si>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</si>
  <si>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</si>
  <si>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</si>
  <si>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</si>
  <si>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</si>
  <si>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</si>
  <si>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</si>
  <si>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</si>
  <si>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</si>
  <si>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</si>
  <si>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</si>
  <si>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</si>
  <si>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</si>
  <si>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</si>
  <si>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</si>
  <si>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</si>
  <si>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</si>
  <si>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</si>
  <si>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</si>
  <si>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</si>
  <si>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</si>
  <si>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</si>
  <si>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</si>
  <si>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</si>
  <si>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</si>
  <si>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</si>
  <si>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</si>
  <si>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</si>
  <si>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</si>
  <si>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</si>
  <si>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</si>
  <si>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</si>
  <si>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</si>
  <si>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</si>
  <si>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</si>
  <si>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</si>
  <si>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</si>
  <si>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</si>
  <si>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</si>
  <si>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</si>
  <si>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</si>
  <si>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</si>
  <si>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</si>
  <si>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</si>
  <si>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</si>
  <si>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</si>
  <si>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</si>
  <si>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</si>
  <si>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</si>
  <si>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</si>
  <si>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</si>
  <si>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</si>
  <si>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</si>
  <si>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</si>
  <si>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</si>
  <si>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</si>
  <si>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</si>
  <si>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</si>
  <si>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</si>
  <si>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</si>
  <si>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</si>
  <si>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</si>
  <si>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</si>
  <si>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</si>
  <si>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</si>
  <si>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</si>
  <si>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</si>
  <si>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</si>
  <si>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</si>
  <si>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</si>
  <si>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</si>
  <si>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</si>
  <si>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</si>
  <si>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</si>
  <si>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</si>
  <si>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</si>
  <si>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</si>
  <si>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</si>
  <si>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</si>
  <si>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</si>
  <si>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</si>
  <si>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</si>
  <si>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</si>
  <si>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</si>
  <si>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</si>
  <si>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</si>
  <si>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</si>
  <si>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</si>
  <si>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</si>
  <si>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</si>
  <si>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</si>
  <si>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</si>
  <si>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</si>
  <si>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</si>
  <si>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</si>
  <si>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</si>
  <si>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</si>
  <si>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</si>
  <si>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</si>
  <si>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</si>
  <si>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</si>
  <si>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</si>
  <si>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</si>
  <si>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</si>
  <si>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</si>
  <si>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</si>
  <si>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</si>
  <si>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</si>
  <si>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</si>
  <si>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</si>
  <si>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</si>
  <si>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</si>
  <si>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</si>
  <si>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</si>
  <si>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</si>
  <si>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</si>
  <si>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</si>
  <si>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</si>
  <si>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</si>
  <si>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</si>
  <si>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</si>
  <si>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</si>
  <si>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</si>
  <si>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</si>
  <si>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</si>
  <si>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</si>
  <si>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</si>
  <si>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</si>
  <si>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</si>
  <si>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</si>
  <si>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</si>
  <si>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</si>
  <si>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</si>
  <si>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</si>
  <si>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</si>
  <si>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</si>
  <si>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</si>
  <si>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</si>
  <si>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</si>
  <si>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</si>
  <si>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</si>
  <si>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</si>
  <si>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</si>
  <si>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</si>
  <si>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</si>
  <si>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</si>
  <si>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</si>
  <si>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</si>
  <si>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</si>
  <si>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</si>
  <si>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</si>
  <si>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</si>
  <si>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</si>
  <si>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</si>
  <si>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</si>
  <si>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</si>
  <si>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</si>
  <si>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</si>
  <si>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</si>
  <si>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</si>
  <si>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</si>
  <si>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</si>
  <si>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</si>
  <si>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</si>
  <si>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</si>
  <si>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</si>
  <si>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</si>
  <si>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</si>
  <si>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</si>
  <si>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</si>
  <si>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</si>
  <si>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</si>
  <si>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</si>
  <si>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</si>
  <si>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</si>
  <si>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</si>
  <si>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</si>
  <si>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</si>
  <si>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</si>
  <si>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</si>
  <si>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</si>
  <si>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</si>
  <si>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</si>
  <si>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</si>
  <si>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</si>
  <si>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</si>
  <si>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</si>
  <si>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</si>
  <si>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</si>
  <si>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</si>
  <si>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</si>
  <si>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</si>
  <si>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</si>
  <si>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</si>
  <si>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</si>
  <si>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</si>
  <si>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</si>
  <si>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</si>
  <si>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</si>
  <si>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</si>
  <si>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</si>
  <si>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</si>
  <si>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</si>
  <si>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</si>
  <si>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</si>
  <si>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</si>
  <si>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</si>
  <si>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</si>
  <si>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</si>
  <si>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</si>
  <si>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</si>
  <si>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</si>
  <si>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</si>
  <si>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</si>
  <si>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</si>
  <si>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</si>
  <si>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</si>
  <si>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</si>
  <si>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</si>
  <si>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</si>
  <si>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</si>
  <si>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</si>
  <si>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</si>
  <si>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</si>
  <si>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</si>
  <si>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</si>
  <si>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</si>
  <si>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</si>
  <si>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</si>
  <si>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</si>
  <si>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</si>
  <si>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</si>
  <si>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</si>
  <si>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</si>
  <si>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</si>
  <si>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</si>
  <si>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</si>
  <si>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</si>
  <si>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</si>
  <si>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</si>
  <si>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</si>
  <si>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</si>
  <si>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</si>
  <si>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</si>
  <si>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</si>
  <si>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</si>
  <si>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</si>
  <si>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</si>
  <si>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</si>
  <si>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</si>
  <si>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</si>
  <si>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</si>
  <si>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</si>
  <si>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</si>
  <si>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</si>
  <si>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</si>
  <si>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</si>
  <si>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</si>
  <si>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</si>
  <si>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</si>
  <si>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</si>
  <si>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</si>
  <si>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</si>
  <si>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</si>
  <si>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</si>
  <si>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</si>
  <si>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</si>
  <si>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</si>
  <si>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</si>
  <si>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</si>
  <si>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</si>
  <si>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</si>
  <si>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</si>
  <si>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</si>
  <si>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</si>
  <si>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</si>
  <si>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</si>
  <si>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</si>
  <si>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</si>
  <si>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</si>
  <si>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</si>
  <si>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</si>
  <si>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</si>
  <si>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</si>
  <si>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</si>
  <si>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</si>
  <si>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</si>
  <si>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</si>
  <si>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</si>
  <si>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</si>
  <si>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</si>
  <si>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</si>
  <si>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</si>
  <si>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</si>
  <si>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</si>
  <si>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</si>
  <si>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</si>
  <si>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</si>
  <si>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</si>
  <si>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</si>
  <si>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</si>
  <si>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</si>
  <si>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</si>
  <si>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</si>
  <si>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</si>
  <si>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</si>
  <si>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</si>
  <si>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</si>
  <si>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</si>
  <si>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</si>
  <si>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</si>
  <si>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</si>
  <si>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</si>
  <si>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</si>
  <si>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</si>
  <si>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</si>
  <si>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</si>
  <si>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</si>
  <si>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</si>
  <si>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</si>
  <si>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</si>
  <si>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</si>
  <si>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</si>
  <si>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</si>
  <si>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</si>
  <si>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</si>
  <si>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</si>
  <si>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</si>
  <si>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</si>
  <si>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</si>
  <si>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</si>
  <si>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</si>
  <si>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</si>
  <si>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</si>
  <si>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</si>
  <si>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</si>
  <si>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</si>
  <si>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</si>
  <si>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</si>
  <si>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</si>
  <si>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</si>
  <si>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</si>
  <si>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</si>
  <si>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</si>
  <si>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</si>
  <si>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</si>
  <si>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</si>
  <si>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</si>
  <si>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</si>
  <si>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</si>
  <si>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</si>
  <si>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</si>
  <si>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</si>
  <si>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</si>
  <si>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</si>
  <si>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</si>
  <si>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</si>
  <si>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</si>
  <si>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</si>
  <si>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</si>
  <si>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</si>
  <si>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</si>
  <si>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</si>
  <si>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</si>
  <si>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</si>
  <si>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</si>
  <si>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</si>
  <si>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</si>
  <si>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</si>
  <si>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</si>
  <si>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</si>
  <si>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</si>
  <si>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</si>
  <si>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</si>
  <si>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</si>
  <si>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</si>
  <si>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</si>
  <si>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</si>
  <si>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</si>
  <si>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</si>
  <si>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</si>
  <si>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</si>
  <si>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</si>
  <si>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</si>
  <si>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</si>
  <si>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</si>
  <si>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</si>
  <si>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</si>
  <si>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</si>
  <si>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</si>
  <si>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</si>
  <si>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</si>
  <si>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</si>
  <si>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</si>
  <si>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</si>
  <si>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</si>
  <si>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</si>
  <si>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</si>
  <si>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</si>
  <si>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</si>
  <si>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</si>
  <si>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</si>
  <si>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</si>
  <si>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</si>
  <si>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</si>
  <si>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</si>
  <si>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</si>
  <si>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</si>
  <si>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</si>
  <si>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</si>
  <si>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</si>
  <si>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</si>
  <si>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</si>
  <si>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</si>
  <si>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</si>
  <si>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</si>
  <si>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</si>
  <si>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</si>
  <si>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</si>
  <si>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</si>
  <si>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</si>
  <si>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</si>
  <si>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</si>
  <si>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</si>
  <si>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</si>
  <si>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</si>
  <si>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</si>
  <si>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</si>
  <si>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</si>
  <si>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</si>
  <si>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</si>
  <si>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</si>
  <si>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</si>
  <si>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</si>
  <si>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</si>
  <si>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</si>
  <si>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</si>
  <si>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</si>
  <si>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</si>
  <si>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</si>
  <si>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</si>
  <si>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</si>
  <si>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</si>
  <si>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</si>
  <si>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</si>
  <si>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</si>
  <si>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</si>
  <si>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</si>
  <si>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</si>
  <si>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</si>
  <si>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</si>
  <si>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</si>
  <si>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</si>
  <si>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</si>
  <si>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</si>
  <si>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</si>
  <si>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</si>
  <si>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</si>
  <si>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</si>
  <si>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</si>
  <si>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</si>
  <si>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</si>
  <si>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</si>
  <si>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</si>
  <si>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</si>
  <si>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</si>
  <si>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</si>
  <si>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</si>
  <si>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</si>
  <si>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</si>
  <si>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</si>
  <si>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</si>
  <si>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</si>
  <si>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</si>
  <si>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</si>
  <si>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</si>
  <si>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</si>
  <si>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</si>
  <si>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</si>
  <si>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</si>
  <si>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</si>
  <si>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</si>
  <si>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</si>
  <si>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</si>
  <si>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</si>
  <si>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</si>
  <si>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</si>
  <si>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</si>
  <si>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</si>
  <si>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</si>
  <si>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</si>
  <si>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</si>
  <si>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</si>
  <si>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</si>
  <si>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</si>
  <si>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</si>
  <si>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</si>
  <si>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</si>
  <si>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</si>
  <si>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</si>
  <si>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</si>
  <si>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</si>
  <si>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</si>
  <si>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</si>
  <si>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</si>
  <si>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</si>
  <si>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</si>
  <si>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</si>
  <si>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</si>
  <si>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</si>
  <si>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</si>
  <si>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</si>
  <si>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</si>
  <si>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</si>
  <si>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</si>
  <si>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</si>
  <si>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</si>
  <si>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</si>
  <si>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</si>
  <si>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</si>
  <si>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</si>
  <si>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</si>
  <si>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</si>
  <si>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</si>
  <si>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</si>
  <si>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</si>
  <si>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</si>
  <si>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</si>
  <si>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</si>
  <si>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</si>
  <si>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</si>
  <si>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</si>
  <si>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</si>
  <si>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</si>
  <si>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</si>
  <si>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</si>
  <si>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</si>
  <si>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</si>
  <si>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</si>
  <si>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</si>
  <si>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</si>
  <si>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</si>
  <si>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</si>
  <si>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</si>
  <si>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</si>
  <si>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</si>
  <si>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</si>
  <si>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</si>
  <si>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</si>
  <si>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</si>
  <si>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</si>
  <si>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</si>
  <si>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</si>
  <si>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</si>
  <si>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</si>
  <si>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</si>
  <si>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</si>
  <si>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</si>
  <si>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</si>
  <si>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</si>
  <si>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</si>
  <si>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</si>
  <si>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</si>
  <si>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</si>
  <si>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</si>
  <si>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</si>
  <si>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</si>
  <si>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</si>
  <si>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</si>
  <si>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</si>
  <si>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</si>
  <si>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</si>
  <si>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</si>
  <si>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</si>
  <si>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</si>
  <si>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</si>
  <si>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</si>
  <si>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</si>
  <si>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</si>
  <si>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</si>
  <si>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</si>
  <si>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</si>
  <si>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</si>
  <si>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</si>
  <si>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</si>
  <si>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</si>
  <si>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</si>
  <si>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</si>
  <si>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</si>
  <si>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</si>
  <si>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</si>
  <si>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</si>
  <si>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</si>
  <si>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</si>
  <si>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</si>
  <si>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</si>
  <si>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</si>
  <si>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</si>
  <si>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</si>
  <si>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</si>
  <si>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</si>
  <si>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</si>
  <si>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</si>
  <si>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</si>
  <si>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</si>
  <si>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</si>
  <si>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</si>
  <si>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</si>
  <si>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</si>
  <si>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</si>
  <si>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</si>
  <si>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</si>
  <si>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</si>
  <si>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</si>
  <si>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</si>
  <si>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</si>
  <si>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</si>
  <si>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</si>
  <si>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</si>
  <si>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</si>
  <si>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</si>
  <si>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</si>
  <si>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</si>
  <si>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</si>
  <si>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</si>
  <si>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</si>
  <si>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</si>
  <si>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</si>
  <si>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</si>
  <si>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</si>
  <si>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</si>
  <si>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</si>
  <si>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</si>
  <si>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</si>
  <si>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</si>
  <si>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</si>
  <si>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</si>
  <si>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</si>
  <si>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</si>
  <si>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</si>
  <si>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</si>
  <si>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</si>
  <si>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</si>
  <si>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</si>
  <si>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</si>
  <si>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</si>
  <si>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</si>
  <si>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</si>
  <si>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</si>
  <si>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</si>
  <si>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</si>
  <si>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</si>
  <si>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</si>
  <si>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</si>
  <si>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</si>
  <si>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</si>
  <si>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</si>
  <si>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</si>
  <si>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</si>
  <si>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</si>
  <si>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</si>
  <si>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</si>
  <si>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</si>
  <si>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</si>
  <si>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</si>
  <si>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</si>
  <si>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</si>
  <si>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</si>
  <si>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</si>
  <si>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</si>
  <si>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</si>
  <si>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</si>
  <si>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</si>
  <si>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</si>
  <si>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</si>
  <si>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</si>
  <si>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</si>
  <si>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</si>
  <si>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</si>
  <si>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</si>
  <si>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</si>
  <si>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</si>
  <si>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</si>
  <si>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</si>
  <si>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</si>
  <si>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</si>
  <si>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</si>
  <si>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</si>
  <si>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</si>
  <si>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</si>
  <si>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</si>
  <si>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</si>
  <si>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</si>
  <si>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</si>
  <si>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</si>
  <si>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</si>
  <si>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</si>
  <si>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</si>
  <si>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</si>
  <si>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</si>
  <si>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</si>
  <si>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</si>
  <si>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</si>
  <si>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</si>
  <si>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</si>
  <si>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</si>
  <si>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</si>
  <si>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</si>
  <si>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</si>
  <si>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</si>
  <si>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</si>
  <si>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</si>
  <si>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</si>
  <si>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</si>
  <si>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</si>
  <si>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</si>
  <si>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</si>
  <si>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</si>
  <si>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</si>
  <si>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</si>
  <si>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</si>
  <si>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</si>
  <si>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</si>
  <si>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</si>
  <si>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</si>
  <si>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</si>
  <si>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</si>
  <si>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</si>
  <si>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</si>
  <si>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</si>
  <si>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</si>
  <si>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</si>
  <si>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</si>
  <si>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</si>
  <si>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</si>
  <si>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</si>
  <si>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</si>
  <si>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</si>
  <si>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</si>
  <si>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</si>
  <si>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</si>
  <si>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</si>
  <si>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</si>
  <si>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</si>
  <si>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</si>
  <si>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</si>
  <si>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</si>
  <si>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</si>
  <si>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</si>
  <si>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</si>
  <si>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</si>
  <si>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</si>
  <si>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</si>
  <si>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</si>
  <si>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</si>
  <si>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</si>
  <si>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</si>
  <si>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</si>
  <si>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</si>
  <si>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</si>
  <si>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</si>
  <si>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</si>
  <si>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</si>
  <si>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</si>
  <si>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</si>
  <si>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</si>
  <si>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</si>
  <si>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</si>
  <si>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</si>
  <si>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</si>
  <si>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</si>
  <si>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</si>
  <si>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</si>
  <si>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</si>
  <si>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</si>
  <si>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</si>
  <si>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</si>
  <si>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</si>
  <si>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</si>
  <si>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</si>
  <si>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</si>
  <si>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</si>
  <si>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</si>
  <si>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</si>
  <si>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</si>
  <si>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</si>
  <si>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</si>
  <si>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</si>
  <si>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</si>
  <si>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</si>
  <si>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</si>
  <si>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</si>
  <si>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</si>
  <si>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</si>
  <si>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</si>
  <si>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</si>
  <si>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</si>
  <si>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</si>
  <si>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</si>
  <si>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</si>
  <si>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</si>
  <si>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</si>
  <si>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</si>
  <si>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</si>
  <si>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</si>
  <si>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</si>
  <si>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</si>
  <si>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</si>
  <si>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</si>
  <si>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</si>
  <si>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</si>
  <si>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</si>
  <si>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</si>
  <si>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</si>
  <si>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</si>
  <si>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</si>
  <si>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</si>
  <si>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</si>
  <si>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</si>
  <si>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</si>
  <si>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</si>
  <si>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</si>
  <si>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</si>
  <si>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</si>
  <si>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</si>
  <si>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</si>
  <si>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</si>
  <si>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</si>
  <si>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</si>
  <si>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</si>
  <si>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</si>
  <si>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</si>
  <si>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</si>
  <si>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</si>
  <si>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</si>
  <si>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</si>
  <si>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</si>
  <si>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</si>
  <si>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</si>
  <si>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</si>
  <si>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</si>
  <si>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</si>
  <si>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</si>
  <si>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</si>
  <si>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</si>
  <si>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</si>
  <si>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</si>
  <si>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</si>
  <si>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</si>
  <si>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</si>
  <si>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</si>
  <si>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</si>
  <si>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</si>
  <si>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</si>
  <si>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</si>
  <si>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</si>
  <si>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</si>
  <si>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</si>
  <si>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</si>
  <si>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</si>
  <si>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</si>
  <si>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</si>
  <si>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</si>
  <si>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</si>
  <si>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</si>
  <si>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</si>
  <si>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</si>
  <si>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</si>
  <si>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</si>
  <si>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</si>
  <si>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</si>
  <si>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</si>
  <si>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</si>
  <si>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</si>
  <si>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</si>
  <si>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</si>
  <si>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</si>
  <si>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</si>
  <si>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</si>
  <si>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</si>
  <si>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</si>
  <si>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</si>
  <si>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</si>
  <si>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</si>
  <si>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</si>
  <si>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</si>
  <si>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</si>
  <si>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</si>
  <si>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</si>
  <si>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</si>
  <si>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</si>
  <si>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</si>
  <si>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</si>
  <si>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</si>
  <si>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</si>
  <si>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</si>
  <si>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</si>
  <si>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</si>
  <si>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</si>
  <si>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</si>
  <si>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</si>
  <si>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</si>
  <si>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</si>
  <si>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</si>
  <si>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</si>
  <si>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</si>
  <si>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</si>
  <si>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</si>
  <si>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</si>
  <si>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</si>
  <si>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</si>
  <si>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</si>
  <si>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</si>
  <si>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</si>
  <si>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</si>
  <si>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</si>
  <si>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</si>
  <si>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</si>
  <si>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</si>
  <si>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</si>
  <si>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</si>
  <si>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</si>
  <si>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</si>
  <si>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</si>
  <si>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</si>
  <si>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</si>
  <si>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</si>
  <si>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</si>
  <si>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</si>
  <si>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</si>
  <si>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</si>
  <si>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</si>
  <si>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</si>
  <si>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</si>
  <si>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</si>
  <si>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</si>
  <si>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</si>
  <si>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</si>
  <si>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</si>
  <si>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</si>
  <si>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</si>
  <si>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</si>
  <si>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</si>
  <si>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</si>
  <si>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</si>
  <si>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</si>
  <si>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</si>
  <si>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</si>
  <si>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</si>
  <si>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</si>
  <si>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</si>
  <si>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</si>
  <si>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</si>
  <si>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</si>
  <si>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</si>
  <si>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</si>
  <si>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</si>
  <si>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</si>
  <si>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</si>
  <si>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</si>
  <si>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</si>
  <si>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</si>
  <si>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</si>
  <si>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</si>
  <si>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</si>
  <si>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</si>
  <si>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</si>
  <si>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</si>
  <si>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</si>
  <si>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</si>
  <si>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</si>
  <si>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</si>
  <si>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</si>
  <si>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</si>
  <si>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</si>
  <si>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</si>
  <si>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</si>
  <si>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</si>
  <si>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</si>
  <si>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</si>
  <si>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</si>
  <si>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</si>
  <si>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</si>
  <si>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</si>
  <si>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</si>
  <si>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</si>
  <si>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</si>
  <si>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</si>
  <si>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</si>
  <si>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</si>
  <si>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</si>
  <si>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</si>
  <si>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</si>
  <si>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</si>
  <si>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</si>
  <si>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</si>
  <si>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</si>
  <si>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</si>
  <si>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</si>
  <si>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</si>
  <si>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</si>
  <si>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</si>
  <si>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</si>
  <si>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</si>
  <si>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</si>
  <si>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</si>
  <si>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</si>
  <si>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</si>
  <si>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</si>
  <si>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</si>
  <si>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</si>
  <si>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</si>
  <si>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</si>
  <si>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</si>
  <si>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</si>
  <si>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</si>
  <si>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</si>
  <si>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</si>
  <si>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</si>
  <si>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</si>
  <si>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</si>
  <si>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</si>
  <si>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</si>
  <si>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</si>
  <si>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</si>
  <si>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</si>
  <si>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</si>
  <si>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</si>
  <si>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</si>
  <si>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</si>
  <si>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</si>
  <si>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</si>
  <si>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</si>
  <si>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</si>
  <si>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</si>
  <si>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</si>
  <si>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</si>
  <si>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</si>
  <si>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</si>
  <si>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</si>
  <si>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</si>
  <si>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</si>
  <si>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</si>
  <si>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</si>
  <si>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</si>
  <si>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</si>
  <si>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</si>
  <si>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</si>
  <si>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</si>
  <si>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</si>
  <si>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</si>
  <si>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</si>
  <si>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</si>
  <si>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</si>
  <si>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</si>
  <si>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</si>
  <si>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</si>
  <si>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</si>
  <si>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</si>
  <si>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</si>
  <si>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</si>
  <si>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</si>
  <si>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</si>
  <si>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</si>
  <si>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</si>
  <si>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</si>
  <si>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</si>
  <si>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</si>
  <si>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</si>
  <si>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</si>
  <si>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</si>
  <si>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</si>
  <si>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</si>
  <si>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</si>
  <si>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</si>
  <si>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</si>
  <si>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</si>
  <si>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</si>
  <si>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</si>
  <si>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</si>
  <si>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</si>
  <si>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</si>
  <si>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</si>
  <si>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</si>
  <si>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</si>
  <si>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</si>
  <si>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</si>
  <si>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</si>
  <si>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</si>
  <si>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</si>
  <si>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</si>
  <si>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</si>
  <si>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</si>
  <si>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</si>
  <si>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</si>
  <si>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</si>
  <si>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</si>
  <si>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</si>
  <si>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</si>
  <si>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</si>
  <si>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</si>
  <si>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</si>
  <si>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</si>
  <si>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</si>
  <si>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</si>
  <si>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</si>
  <si>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</si>
  <si>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</si>
  <si>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</si>
  <si>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</si>
  <si>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</si>
  <si>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</si>
  <si>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</si>
  <si>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</si>
  <si>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</si>
  <si>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</si>
  <si>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</si>
  <si>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</si>
  <si>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</si>
  <si>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</si>
  <si>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</si>
  <si>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</si>
  <si>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</si>
  <si>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</si>
  <si>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</si>
  <si>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</si>
  <si>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</si>
  <si>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</si>
  <si>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</si>
  <si>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</si>
  <si>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</si>
  <si>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</si>
  <si>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</si>
  <si>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</si>
  <si>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</si>
  <si>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</si>
  <si>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</si>
  <si>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</si>
  <si>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</si>
  <si>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</si>
  <si>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</si>
  <si>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</si>
  <si>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</si>
  <si>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</si>
  <si>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</si>
  <si>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</si>
  <si>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</si>
  <si>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</si>
  <si>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</si>
  <si>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</si>
  <si>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</si>
  <si>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</si>
  <si>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</si>
  <si>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</si>
  <si>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</si>
  <si>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</si>
  <si>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</si>
  <si>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</si>
  <si>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</si>
  <si>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</si>
  <si>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</si>
  <si>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</si>
  <si>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</si>
  <si>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</si>
  <si>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</si>
  <si>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</si>
  <si>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</si>
  <si>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</si>
  <si>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</si>
  <si>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</si>
  <si>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</si>
  <si>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</si>
  <si>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</si>
  <si>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</si>
  <si>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</si>
  <si>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</si>
  <si>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</si>
  <si>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</si>
  <si>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</si>
  <si>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</si>
  <si>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</si>
  <si>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</si>
  <si>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</si>
  <si>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</si>
  <si>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</si>
  <si>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</si>
  <si>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</si>
  <si>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</si>
  <si>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</si>
  <si>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</si>
  <si>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</si>
  <si>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</si>
  <si>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</si>
  <si>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</si>
  <si>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</si>
  <si>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</si>
  <si>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</si>
  <si>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</si>
  <si>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</si>
  <si>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</si>
  <si>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</si>
  <si>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</si>
  <si>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</si>
  <si>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</si>
  <si>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</si>
  <si>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</si>
  <si>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</si>
  <si>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</si>
  <si>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</si>
  <si>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</si>
  <si>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</si>
  <si>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</si>
  <si>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</si>
  <si>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</si>
  <si>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</si>
  <si>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</si>
  <si>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</si>
  <si>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</si>
  <si>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</si>
  <si>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</si>
  <si>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</si>
  <si>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</si>
  <si>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</si>
  <si>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</si>
  <si>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</si>
  <si>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</si>
  <si>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</si>
  <si>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</si>
  <si>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</si>
  <si>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</si>
  <si>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</si>
  <si>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</si>
  <si>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</si>
  <si>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</si>
  <si>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</si>
  <si>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</si>
  <si>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</si>
  <si>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</si>
  <si>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</si>
  <si>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</si>
  <si>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</si>
  <si>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</si>
  <si>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</si>
  <si>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</si>
  <si>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</si>
  <si>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</si>
  <si>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</si>
  <si>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</si>
  <si>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</si>
  <si>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</si>
  <si>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</si>
  <si>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</si>
  <si>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</si>
  <si>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</si>
  <si>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</si>
  <si>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</si>
  <si>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</si>
  <si>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</si>
  <si>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</si>
  <si>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</si>
  <si>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</si>
  <si>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</si>
  <si>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</si>
  <si>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</si>
  <si>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</si>
  <si>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</si>
  <si>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</si>
  <si>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</si>
  <si>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</si>
  <si>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</si>
  <si>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</si>
  <si>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</si>
  <si>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</si>
  <si>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</si>
  <si>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</si>
  <si>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</si>
  <si>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</si>
  <si>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</si>
  <si>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</si>
  <si>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</si>
  <si>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</si>
  <si>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</si>
  <si>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</si>
  <si>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</si>
  <si>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</si>
  <si>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</si>
  <si>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</si>
  <si>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</si>
  <si>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</si>
  <si>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</si>
  <si>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</si>
  <si>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</si>
  <si>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</si>
  <si>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</si>
  <si>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</si>
  <si>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</si>
  <si>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</si>
  <si>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</si>
  <si>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</si>
  <si>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</si>
  <si>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</si>
  <si>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</si>
  <si>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</si>
  <si>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</si>
  <si>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</si>
  <si>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</si>
  <si>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</si>
  <si>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</si>
  <si>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</si>
  <si>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</si>
  <si>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</si>
  <si>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</si>
  <si>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</si>
  <si>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</si>
  <si>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</si>
  <si>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</si>
  <si>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</si>
  <si>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</si>
  <si>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</si>
  <si>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</si>
  <si>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</si>
  <si>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</si>
  <si>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</si>
  <si>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</si>
  <si>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</si>
  <si>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</si>
  <si>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</si>
  <si>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</si>
  <si>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</si>
  <si>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</si>
  <si>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</si>
  <si>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</si>
  <si>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</si>
  <si>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</si>
  <si>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</si>
  <si>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</si>
  <si>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</si>
  <si>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</si>
  <si>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</si>
  <si>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</si>
  <si>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</si>
  <si>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</si>
  <si>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</si>
  <si>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</si>
  <si>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</si>
  <si>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</si>
  <si>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</si>
  <si>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</si>
  <si>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</si>
  <si>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</si>
  <si>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</si>
  <si>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</si>
  <si>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</si>
  <si>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</si>
  <si>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</si>
  <si>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</si>
  <si>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</si>
  <si>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</si>
  <si>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</si>
  <si>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</si>
  <si>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</si>
  <si>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</si>
  <si>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</si>
  <si>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</si>
  <si>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</si>
  <si>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</si>
  <si>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</si>
  <si>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</si>
  <si>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</si>
  <si>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</si>
  <si>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</si>
  <si>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</si>
  <si>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</si>
  <si>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</si>
  <si>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</si>
  <si>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</si>
  <si>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</si>
  <si>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</si>
  <si>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</si>
  <si>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</si>
  <si>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</si>
  <si>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</si>
  <si>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</si>
  <si>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</si>
  <si>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</si>
  <si>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</si>
  <si>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</si>
  <si>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</si>
  <si>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</si>
  <si>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</si>
  <si>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</si>
  <si>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</si>
  <si>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</si>
  <si>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</si>
  <si>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</si>
  <si>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</si>
  <si>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</si>
  <si>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</si>
  <si>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</si>
  <si>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</si>
  <si>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</si>
  <si>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</si>
  <si>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</si>
  <si>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</si>
  <si>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</si>
  <si>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</si>
  <si>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</si>
  <si>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</si>
  <si>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</si>
  <si>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</si>
  <si>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</si>
  <si>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</si>
  <si>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</si>
  <si>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</si>
  <si>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</si>
  <si>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</si>
  <si>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</si>
  <si>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</si>
  <si>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</si>
  <si>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</si>
  <si>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</si>
  <si>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</si>
  <si>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</si>
  <si>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</si>
  <si>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</si>
  <si>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</si>
  <si>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</si>
  <si>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</si>
  <si>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</si>
  <si>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</si>
  <si>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</si>
  <si>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</si>
  <si>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</si>
  <si>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</si>
  <si>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</si>
  <si>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</si>
  <si>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</si>
  <si>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</si>
  <si>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</si>
  <si>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</si>
  <si>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</si>
  <si>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</si>
  <si>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</si>
  <si>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</si>
  <si>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</si>
  <si>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</si>
  <si>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</si>
  <si>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</si>
  <si>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</si>
  <si>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</si>
  <si>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</si>
  <si>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</si>
  <si>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</si>
  <si>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</si>
  <si>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</si>
  <si>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</si>
  <si>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</si>
  <si>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</si>
  <si>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</si>
  <si>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</si>
  <si>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</si>
  <si>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</si>
  <si>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</si>
  <si>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</si>
  <si>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</si>
  <si>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</si>
  <si>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</si>
  <si>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</si>
  <si>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</si>
  <si>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</si>
  <si>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</si>
  <si>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</si>
  <si>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</si>
  <si>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</si>
  <si>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</si>
  <si>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</si>
  <si>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</si>
  <si>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</si>
  <si>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</si>
  <si>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</si>
  <si>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</si>
  <si>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</si>
  <si>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</si>
  <si>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</si>
  <si>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</si>
  <si>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</si>
  <si>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</si>
  <si>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</si>
  <si>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</si>
  <si>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</si>
  <si>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</si>
  <si>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</si>
  <si>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</si>
  <si>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</si>
  <si>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</si>
  <si>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</si>
  <si>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</si>
  <si>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</si>
  <si>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</si>
  <si>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</si>
  <si>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</si>
  <si>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</si>
  <si>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</si>
  <si>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</si>
  <si>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</si>
  <si>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</si>
  <si>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</si>
  <si>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</si>
  <si>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</si>
  <si>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</si>
  <si>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</si>
  <si>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</si>
  <si>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</si>
  <si>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</si>
  <si>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</si>
  <si>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</si>
  <si>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</si>
  <si>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</si>
  <si>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</si>
  <si>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</si>
  <si>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</si>
  <si>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</si>
  <si>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</si>
  <si>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</si>
  <si>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</si>
  <si>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</si>
  <si>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</si>
  <si>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</si>
  <si>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</si>
  <si>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</si>
  <si>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</si>
  <si>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</si>
  <si>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</si>
  <si>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</si>
  <si>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</si>
  <si>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</si>
  <si>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</si>
  <si>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</si>
  <si>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</si>
  <si>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</si>
  <si>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</si>
  <si>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</si>
  <si>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</si>
  <si>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</si>
  <si>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</si>
  <si>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</si>
  <si>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</si>
  <si>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</si>
  <si>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</si>
  <si>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</si>
  <si>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</si>
  <si>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</si>
  <si>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</si>
  <si>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</si>
  <si>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</si>
  <si>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</si>
  <si>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</si>
  <si>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</si>
  <si>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</si>
  <si>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</si>
  <si>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</si>
  <si>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</si>
  <si>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</si>
  <si>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</si>
  <si>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</si>
  <si>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</si>
  <si>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</si>
  <si>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</si>
  <si>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</si>
  <si>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</si>
  <si>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</si>
  <si>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</si>
  <si>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</si>
  <si>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</si>
  <si>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</si>
  <si>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</si>
  <si>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</si>
  <si>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</si>
  <si>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</si>
  <si>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</si>
  <si>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</si>
  <si>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</si>
  <si>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</si>
  <si>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</si>
  <si>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</si>
  <si>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</si>
  <si>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</si>
  <si>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</si>
  <si>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</si>
  <si>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</si>
  <si>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</si>
  <si>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</si>
  <si>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</si>
  <si>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</si>
  <si>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</si>
  <si>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</si>
  <si>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</si>
  <si>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</si>
  <si>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</si>
  <si>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</si>
  <si>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</si>
  <si>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</si>
  <si>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</si>
  <si>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</si>
  <si>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</si>
  <si>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</si>
  <si>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</si>
  <si>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</si>
  <si>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</si>
  <si>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</si>
  <si>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</si>
  <si>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</si>
  <si>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</si>
  <si>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</si>
  <si>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</si>
  <si>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</si>
  <si>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</si>
  <si>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</si>
  <si>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</si>
  <si>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</si>
  <si>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</si>
  <si>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</si>
  <si>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</si>
  <si>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</si>
  <si>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</si>
  <si>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</si>
  <si>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</si>
  <si>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</si>
  <si>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</si>
  <si>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</si>
  <si>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</si>
  <si>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</si>
  <si>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</si>
  <si>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</si>
  <si>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</si>
  <si>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</si>
  <si>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</si>
  <si>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</si>
  <si>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</si>
  <si>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</si>
  <si>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</si>
  <si>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</si>
  <si>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</si>
  <si>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</si>
  <si>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</si>
  <si>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</si>
  <si>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</si>
  <si>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</si>
  <si>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</si>
  <si>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</si>
  <si>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</si>
  <si>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</si>
  <si>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</si>
  <si>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</si>
  <si>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</si>
  <si>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</si>
  <si>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</si>
  <si>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</si>
  <si>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</si>
  <si>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</si>
  <si>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</si>
  <si>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</si>
  <si>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</si>
  <si>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</si>
  <si>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</si>
  <si>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</si>
  <si>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</si>
  <si>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</si>
  <si>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</si>
  <si>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</si>
  <si>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</si>
  <si>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</si>
  <si>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</si>
  <si>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</si>
  <si>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</si>
  <si>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</si>
  <si>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</si>
  <si>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</si>
  <si>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</si>
  <si>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</si>
  <si>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</si>
  <si>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</si>
  <si>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</si>
  <si>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</si>
  <si>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</si>
  <si>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</si>
  <si>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</si>
  <si>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</si>
  <si>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</si>
  <si>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</si>
  <si>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</si>
  <si>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</si>
  <si>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</si>
  <si>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</si>
  <si>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</si>
  <si>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</si>
  <si>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</si>
  <si>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</si>
  <si>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</si>
  <si>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</si>
  <si>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</si>
  <si>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</si>
  <si>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</si>
  <si>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</si>
  <si>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</si>
  <si>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</si>
  <si>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</si>
  <si>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</si>
  <si>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</si>
  <si>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</si>
  <si>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</si>
  <si>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</si>
  <si>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</si>
  <si>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</si>
  <si>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</si>
  <si>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</si>
  <si>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</si>
  <si>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</si>
  <si>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</si>
  <si>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</si>
  <si>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</si>
  <si>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</si>
  <si>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</si>
  <si>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</si>
  <si>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</si>
  <si>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</si>
  <si>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</si>
  <si>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</si>
  <si>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</si>
  <si>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</si>
  <si>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</si>
  <si>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</si>
  <si>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</si>
  <si>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</si>
  <si>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</si>
  <si>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</si>
  <si>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</si>
  <si>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</si>
  <si>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</si>
  <si>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</si>
  <si>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</si>
  <si>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</si>
  <si>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</si>
  <si>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</si>
  <si>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</si>
  <si>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</si>
  <si>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</si>
  <si>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</si>
  <si>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</si>
  <si>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</si>
  <si>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</si>
  <si>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</si>
  <si>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</si>
  <si>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</si>
  <si>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</si>
  <si>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</si>
  <si>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</si>
  <si>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</si>
  <si>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</si>
  <si>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</si>
  <si>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</si>
  <si>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</si>
  <si>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</si>
  <si>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</si>
  <si>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</si>
  <si>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</si>
  <si>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</si>
  <si>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</si>
  <si>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</si>
  <si>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</si>
  <si>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</si>
  <si>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</si>
  <si>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</si>
  <si>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</si>
  <si>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</si>
  <si>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</si>
  <si>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</si>
  <si>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</si>
  <si>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</si>
  <si>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</si>
  <si>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</si>
  <si>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</si>
  <si>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</si>
  <si>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</si>
  <si>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</si>
  <si>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</si>
  <si>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</si>
  <si>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</si>
  <si>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</si>
  <si>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</si>
  <si>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</si>
  <si>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</si>
  <si>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</si>
  <si>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</si>
  <si>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</si>
  <si>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</si>
  <si>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</si>
  <si>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</si>
  <si>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</si>
  <si>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</si>
  <si>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</si>
  <si>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</si>
  <si>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</si>
  <si>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</si>
  <si>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</si>
  <si>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</si>
  <si>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</si>
  <si>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</si>
  <si>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</si>
  <si>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</si>
  <si>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</si>
  <si>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</si>
  <si>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</si>
  <si>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</si>
  <si>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</si>
  <si>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</si>
  <si>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</si>
  <si>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</si>
  <si>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</si>
  <si>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</si>
  <si>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</si>
  <si>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</si>
  <si>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</si>
  <si>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</si>
  <si>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</si>
  <si>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</si>
  <si>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</si>
  <si>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</si>
  <si>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</si>
  <si>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</si>
  <si>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</si>
  <si>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</si>
  <si>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</si>
  <si>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</si>
  <si>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</si>
  <si>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</si>
  <si>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</si>
  <si>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</si>
  <si>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</si>
  <si>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</si>
  <si>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</si>
  <si>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</si>
  <si>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</si>
  <si>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</si>
  <si>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</si>
  <si>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</si>
  <si>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</si>
  <si>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</si>
  <si>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</si>
  <si>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</si>
  <si>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</si>
  <si>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</si>
  <si>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</si>
  <si>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</si>
  <si>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</si>
  <si>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</si>
  <si>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</si>
  <si>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</si>
  <si>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</si>
  <si>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</si>
  <si>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</si>
  <si>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</si>
  <si>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</si>
  <si>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</si>
  <si>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</si>
  <si>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</si>
  <si>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</si>
  <si>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</si>
  <si>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</si>
  <si>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</si>
  <si>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</si>
  <si>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</si>
  <si>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</si>
  <si>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</si>
  <si>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</si>
  <si>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</si>
  <si>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</si>
  <si>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</si>
  <si>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</si>
  <si>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</si>
  <si>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</si>
  <si>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</si>
  <si>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</si>
  <si>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</si>
  <si>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</si>
  <si>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</si>
  <si>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</si>
  <si>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</si>
  <si>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</si>
  <si>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</si>
  <si>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</si>
  <si>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</si>
  <si>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</si>
  <si>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</si>
  <si>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</si>
  <si>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</si>
  <si>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</si>
  <si>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</si>
  <si>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</si>
  <si>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</si>
  <si>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</si>
  <si>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</si>
  <si>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</si>
  <si>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</si>
  <si>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</si>
  <si>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</si>
  <si>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</si>
  <si>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</si>
  <si>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</si>
  <si>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</si>
  <si>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</si>
  <si>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</si>
  <si>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</si>
  <si>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</si>
  <si>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</si>
  <si>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</si>
  <si>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</si>
  <si>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</si>
  <si>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</si>
  <si>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</si>
  <si>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</si>
  <si>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</si>
  <si>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</si>
  <si>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</si>
  <si>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</si>
  <si>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</si>
  <si>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</si>
  <si>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</si>
  <si>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</si>
  <si>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</si>
  <si>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</si>
  <si>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</si>
  <si>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</si>
  <si>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</si>
  <si>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</si>
  <si>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</si>
  <si>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</si>
  <si>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</si>
  <si>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</si>
  <si>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</si>
  <si>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</si>
  <si>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</si>
  <si>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</si>
  <si>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</si>
  <si>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</si>
  <si>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</si>
  <si>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</si>
  <si>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</si>
  <si>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</si>
  <si>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</si>
  <si>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</si>
  <si>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</si>
  <si>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</si>
  <si>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</si>
  <si>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</si>
  <si>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</si>
  <si>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</si>
  <si>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</si>
  <si>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</si>
  <si>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</si>
  <si>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</si>
  <si>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</si>
  <si>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</si>
  <si>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</si>
  <si>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</si>
  <si>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</si>
  <si>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</si>
  <si>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</si>
  <si>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</si>
  <si>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</si>
  <si>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</si>
  <si>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</si>
  <si>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</si>
  <si>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</si>
  <si>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</si>
  <si>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</si>
  <si>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</si>
  <si>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</si>
  <si>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</si>
  <si>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</si>
  <si>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</si>
  <si>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</si>
  <si>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</si>
  <si>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</si>
  <si>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</si>
  <si>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</si>
  <si>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</si>
  <si>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</si>
  <si>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</si>
  <si>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</si>
  <si>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</si>
  <si>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</si>
  <si>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</si>
  <si>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</si>
  <si>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</si>
  <si>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</si>
  <si>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</si>
  <si>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</si>
  <si>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</si>
  <si>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</si>
  <si>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</si>
  <si>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</si>
  <si>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</si>
  <si>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</si>
  <si>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</si>
  <si>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</si>
  <si>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</si>
  <si>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</si>
  <si>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</si>
  <si>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</si>
  <si>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</si>
  <si>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</si>
  <si>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</si>
  <si>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</si>
  <si>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</si>
  <si>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</si>
  <si>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</si>
  <si>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</si>
  <si>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</si>
  <si>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</si>
  <si>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</si>
  <si>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</si>
  <si>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</si>
  <si>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</si>
  <si>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</si>
  <si>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</si>
  <si>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</si>
  <si>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</si>
  <si>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</si>
  <si>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</si>
  <si>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</si>
  <si>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</si>
  <si>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</si>
  <si>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</si>
  <si>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</si>
  <si>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</si>
  <si>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</si>
  <si>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</si>
  <si>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</si>
  <si>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</si>
  <si>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</si>
  <si>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</si>
  <si>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</si>
  <si>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</si>
  <si>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</si>
  <si>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</si>
  <si>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</si>
  <si>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</si>
  <si>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</si>
  <si>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</si>
  <si>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</si>
  <si>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</si>
  <si>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</si>
  <si>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</si>
  <si>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</si>
  <si>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</si>
  <si>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</si>
  <si>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</si>
  <si>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</si>
  <si>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</si>
  <si>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</si>
  <si>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</si>
  <si>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</si>
  <si>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</si>
  <si>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</si>
  <si>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</si>
  <si>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</si>
  <si>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</si>
  <si>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</si>
  <si>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</si>
  <si>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</si>
  <si>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</si>
  <si>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</si>
  <si>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</si>
  <si>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</si>
  <si>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</si>
  <si>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</si>
  <si>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</si>
  <si>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</si>
  <si>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</si>
  <si>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</si>
  <si>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</si>
  <si>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</si>
  <si>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</si>
  <si>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</si>
  <si>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</si>
  <si>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</si>
  <si>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</si>
  <si>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</si>
  <si>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</si>
  <si>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</si>
  <si>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</si>
  <si>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</si>
  <si>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</si>
  <si>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</si>
  <si>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</si>
  <si>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</si>
  <si>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</si>
  <si>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</si>
  <si>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</si>
  <si>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</si>
  <si>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</si>
  <si>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</si>
  <si>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</si>
  <si>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</si>
  <si>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</si>
  <si>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</si>
  <si>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</si>
  <si>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</si>
  <si>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</si>
  <si>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</si>
  <si>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</si>
  <si>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</si>
  <si>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</si>
  <si>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</si>
  <si>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</si>
  <si>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</si>
  <si>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</si>
  <si>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</si>
  <si>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</si>
  <si>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</si>
  <si>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</si>
  <si>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</si>
  <si>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</si>
  <si>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</si>
  <si>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</si>
  <si>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</si>
  <si>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</si>
  <si>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</si>
  <si>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</si>
  <si>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</si>
  <si>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</si>
  <si>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</si>
  <si>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</si>
  <si>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</si>
  <si>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</si>
  <si>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</si>
  <si>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</si>
  <si>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</si>
  <si>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</si>
  <si>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</si>
  <si>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</si>
  <si>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</si>
  <si>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</si>
  <si>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</si>
  <si>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</si>
  <si>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</si>
  <si>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</si>
  <si>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</si>
  <si>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</si>
  <si>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</si>
  <si>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</si>
  <si>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</si>
  <si>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</si>
  <si>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</si>
  <si>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</si>
  <si>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</si>
  <si>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</si>
  <si>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</si>
  <si>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</si>
  <si>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</si>
  <si>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</si>
  <si>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</si>
  <si>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</si>
  <si>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</si>
  <si>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</si>
  <si>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</si>
  <si>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</si>
  <si>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</si>
  <si>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</si>
  <si>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</si>
  <si>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</si>
  <si>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</si>
  <si>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</si>
  <si>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</si>
  <si>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</si>
  <si>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</si>
  <si>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</si>
  <si>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</si>
  <si>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</si>
  <si>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</si>
  <si>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</si>
  <si>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</si>
  <si>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</si>
  <si>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</si>
  <si>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</si>
  <si>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</si>
  <si>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</si>
  <si>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</si>
  <si>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</si>
  <si>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</si>
  <si>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</si>
  <si>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</si>
  <si>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</si>
  <si>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</si>
  <si>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</si>
  <si>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</si>
  <si>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</si>
  <si>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</si>
  <si>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</si>
  <si>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</si>
  <si>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</si>
  <si>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</si>
  <si>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</si>
  <si>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</si>
  <si>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</si>
  <si>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</si>
  <si>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</si>
  <si>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</si>
  <si>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</si>
  <si>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</si>
  <si>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</si>
  <si>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</si>
  <si>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</si>
  <si>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</si>
  <si>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</si>
  <si>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</si>
  <si>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</si>
  <si>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</si>
  <si>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</si>
  <si>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</si>
  <si>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</si>
  <si>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</si>
  <si>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</si>
  <si>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</si>
  <si>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</si>
  <si>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</si>
  <si>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</si>
  <si>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</si>
  <si>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</si>
  <si>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</si>
  <si>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</si>
  <si>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</si>
  <si>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</si>
  <si>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</si>
  <si>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</si>
  <si>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</si>
  <si>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</si>
  <si>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</si>
  <si>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</si>
  <si>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</si>
  <si>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</si>
  <si>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</si>
  <si>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</si>
  <si>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</si>
  <si>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</si>
  <si>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</si>
  <si>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</si>
  <si>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</si>
  <si>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</si>
  <si>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</si>
  <si>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</si>
  <si>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</si>
  <si>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</si>
  <si>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</si>
  <si>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</si>
  <si>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</si>
  <si>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</si>
  <si>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</si>
  <si>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</si>
  <si>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</si>
  <si>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</si>
  <si>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</si>
  <si>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</si>
  <si>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</si>
  <si>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</si>
  <si>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</si>
  <si>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</si>
  <si>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</si>
  <si>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</si>
  <si>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</si>
  <si>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</si>
  <si>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</si>
  <si>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</si>
  <si>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</si>
  <si>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</si>
  <si>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</si>
  <si>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</si>
  <si>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</si>
  <si>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</si>
  <si>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</si>
  <si>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</si>
  <si>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</si>
  <si>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</si>
  <si>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</si>
  <si>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</si>
  <si>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</si>
  <si>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</si>
  <si>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</si>
  <si>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</si>
  <si>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</si>
  <si>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</si>
  <si>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</si>
  <si>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</si>
  <si>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</si>
  <si>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</si>
  <si>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</si>
  <si>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</si>
  <si>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</si>
  <si>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</si>
  <si>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</si>
  <si>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</si>
  <si>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</si>
  <si>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</si>
  <si>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</si>
  <si>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</si>
  <si>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</si>
  <si>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</si>
  <si>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</si>
  <si>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</si>
  <si>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</si>
  <si>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</si>
  <si>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</si>
  <si>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</si>
  <si>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</si>
  <si>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</si>
  <si>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</si>
  <si>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</si>
  <si>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</si>
  <si>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</si>
  <si>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</si>
  <si>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</si>
  <si>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</si>
  <si>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</si>
  <si>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</si>
  <si>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</si>
  <si>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</si>
  <si>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</si>
  <si>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</si>
  <si>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</si>
  <si>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</si>
  <si>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</si>
  <si>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</si>
  <si>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</si>
  <si>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</si>
  <si>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</si>
  <si>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</si>
  <si>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</si>
  <si>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</si>
  <si>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</si>
  <si>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</si>
  <si>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</si>
  <si>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</si>
  <si>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</si>
  <si>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</si>
  <si>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</si>
  <si>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</si>
  <si>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</si>
  <si>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</si>
  <si>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</si>
  <si>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</si>
  <si>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</si>
  <si>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</si>
  <si>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</si>
  <si>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</si>
  <si>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</si>
  <si>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</si>
  <si>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</si>
  <si>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</si>
  <si>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</si>
  <si>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</si>
  <si>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</si>
  <si>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</si>
  <si>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</si>
  <si>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</si>
  <si>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</si>
  <si>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</si>
  <si>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</si>
  <si>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</si>
  <si>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</si>
  <si>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</si>
  <si>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</si>
  <si>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</si>
  <si>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</si>
  <si>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</si>
  <si>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</si>
  <si>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</si>
  <si>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</si>
  <si>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</si>
  <si>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</si>
  <si>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</si>
  <si>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</si>
  <si>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</si>
  <si>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</si>
  <si>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</si>
  <si>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</si>
  <si>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</si>
  <si>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</si>
  <si>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</si>
  <si>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</si>
  <si>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</si>
  <si>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</si>
  <si>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</si>
  <si>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</si>
  <si>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</si>
  <si>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</si>
  <si>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</si>
  <si>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</si>
  <si>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</si>
  <si>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</si>
  <si>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</si>
  <si>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</si>
  <si>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</si>
  <si>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</si>
  <si>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</si>
  <si>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</si>
  <si>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</si>
  <si>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</si>
  <si>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</si>
  <si>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</si>
  <si>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</si>
  <si>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</si>
  <si>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</si>
  <si>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</si>
  <si>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</si>
  <si>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</si>
  <si>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</si>
  <si>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</si>
  <si>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</si>
  <si>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</si>
  <si>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</si>
  <si>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</si>
  <si>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</si>
  <si>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</si>
  <si>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</si>
  <si>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</si>
  <si>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</si>
  <si>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</si>
  <si>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</si>
  <si>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</si>
  <si>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</si>
  <si>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</si>
  <si>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</si>
  <si>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</si>
  <si>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</si>
  <si>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</si>
  <si>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</si>
  <si>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</si>
  <si>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</si>
  <si>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</si>
  <si>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</si>
  <si>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</si>
  <si>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</si>
  <si>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</si>
  <si>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</si>
  <si>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</si>
  <si>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</si>
  <si>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</si>
  <si>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</si>
  <si>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</si>
  <si>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</si>
  <si>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</si>
  <si>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</si>
  <si>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</si>
  <si>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</si>
  <si>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</si>
  <si>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</si>
  <si>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</si>
  <si>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</si>
  <si>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</si>
  <si>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</si>
  <si>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</si>
  <si>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</si>
  <si>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</si>
  <si>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</si>
  <si>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</si>
  <si>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</si>
  <si>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</si>
  <si>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</si>
  <si>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</si>
  <si>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</si>
  <si>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</si>
  <si>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</si>
  <si>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</si>
  <si>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</si>
  <si>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</si>
  <si>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</si>
  <si>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</si>
  <si>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</si>
  <si>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</si>
  <si>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</si>
  <si>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</si>
  <si>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</si>
  <si>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</si>
  <si>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</si>
  <si>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</si>
  <si>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</si>
  <si>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</si>
  <si>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</si>
  <si>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</si>
  <si>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</si>
  <si>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</si>
  <si>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</si>
  <si>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</si>
  <si>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</si>
  <si>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</si>
  <si>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</si>
  <si>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</si>
  <si>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</si>
  <si>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</si>
  <si>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</si>
  <si>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</si>
  <si>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</si>
  <si>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</si>
  <si>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</si>
  <si>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</si>
  <si>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</si>
  <si>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</si>
  <si>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</si>
  <si>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</si>
  <si>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</si>
  <si>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</si>
  <si>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</si>
  <si>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</si>
  <si>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</si>
  <si>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</si>
  <si>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</si>
  <si>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</si>
  <si>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</si>
  <si>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</si>
  <si>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</si>
  <si>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</si>
  <si>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</si>
  <si>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</si>
  <si>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</si>
  <si>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</si>
  <si>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</si>
  <si>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</si>
  <si>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</si>
  <si>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</si>
  <si>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</si>
  <si>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</si>
  <si>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</si>
  <si>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</si>
  <si>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</si>
  <si>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</si>
  <si>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</si>
  <si>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</si>
  <si>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</si>
  <si>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</si>
  <si>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</si>
  <si>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</si>
  <si>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</si>
  <si>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</si>
  <si>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</si>
  <si>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</si>
  <si>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</si>
  <si>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</si>
  <si>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</si>
  <si>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</si>
  <si>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</si>
  <si>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</si>
  <si>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</si>
  <si>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</si>
  <si>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</si>
  <si>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</si>
  <si>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</si>
  <si>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</si>
  <si>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</si>
  <si>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</si>
  <si>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</si>
  <si>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</si>
  <si>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</si>
  <si>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</si>
  <si>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</si>
  <si>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</si>
  <si>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</si>
  <si>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</si>
  <si>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</si>
  <si>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</si>
  <si>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</si>
  <si>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</si>
  <si>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</si>
  <si>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</si>
  <si>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</si>
  <si>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</si>
  <si>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</si>
  <si>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</si>
  <si>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</si>
  <si>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</si>
  <si>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</si>
  <si>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</si>
  <si>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</si>
  <si>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</si>
  <si>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</si>
  <si>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</si>
  <si>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</si>
  <si>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</si>
  <si>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</si>
  <si>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</si>
  <si>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</si>
  <si>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</si>
  <si>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</si>
  <si>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</si>
  <si>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</si>
  <si>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</si>
  <si>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</si>
  <si>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</si>
  <si>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</si>
  <si>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</si>
  <si>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</si>
  <si>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</si>
  <si>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</si>
  <si>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</si>
  <si>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</si>
  <si>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</si>
  <si>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</si>
  <si>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</si>
  <si>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</si>
  <si>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</si>
  <si>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</si>
  <si>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</si>
  <si>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</si>
  <si>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</si>
  <si>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</si>
  <si>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</si>
  <si>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</si>
  <si>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</si>
  <si>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</si>
  <si>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</si>
  <si>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</si>
  <si>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</si>
  <si>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</si>
  <si>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</si>
  <si>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</si>
  <si>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</si>
  <si>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</si>
  <si>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</si>
  <si>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</si>
  <si>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</si>
  <si>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</si>
  <si>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</si>
  <si>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</si>
  <si>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</si>
  <si>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</si>
  <si>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</si>
  <si>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</si>
  <si>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</si>
  <si>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</si>
  <si>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</si>
  <si>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</si>
  <si>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</si>
  <si>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</si>
  <si>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</si>
  <si>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</si>
  <si>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</si>
  <si>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</si>
  <si>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</si>
  <si>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</si>
  <si>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</si>
  <si>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</si>
  <si>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</si>
  <si>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</si>
  <si>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</si>
  <si>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</si>
  <si>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</si>
  <si>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</si>
  <si>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</si>
  <si>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</si>
  <si>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</si>
  <si>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</si>
  <si>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</si>
  <si>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</si>
  <si>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</si>
  <si>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</si>
  <si>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</si>
  <si>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</si>
  <si>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</si>
  <si>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</si>
  <si>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</si>
  <si>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</si>
  <si>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</si>
  <si>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</si>
  <si>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</si>
  <si>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</si>
  <si>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</si>
  <si>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</si>
  <si>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</si>
  <si>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</si>
  <si>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</si>
  <si>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</si>
  <si>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</si>
  <si>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</si>
  <si>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</si>
  <si>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</si>
  <si>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</si>
  <si>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</si>
  <si>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</si>
  <si>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</si>
  <si>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</si>
  <si>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</si>
  <si>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</si>
  <si>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</si>
  <si>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</si>
  <si>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</si>
  <si>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</si>
  <si>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</si>
  <si>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</si>
  <si>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</si>
  <si>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</si>
  <si>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</si>
  <si>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</si>
  <si>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</si>
  <si>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</si>
  <si>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</si>
  <si>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</si>
  <si>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</si>
  <si>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</si>
  <si>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</si>
  <si>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</si>
  <si>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</si>
  <si>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</si>
  <si>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</si>
  <si>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</si>
  <si>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</si>
  <si>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</si>
  <si>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</si>
  <si>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</si>
  <si>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</si>
  <si>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</si>
  <si>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</si>
  <si>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</si>
  <si>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</si>
  <si>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</si>
  <si>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</si>
  <si>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</si>
  <si>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</si>
  <si>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</si>
  <si>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</si>
  <si>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</si>
  <si>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</si>
  <si>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</si>
  <si>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</si>
  <si>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</si>
  <si>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</si>
  <si>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</si>
  <si>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</si>
  <si>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</si>
  <si>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</si>
  <si>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</si>
  <si>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</si>
  <si>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</si>
  <si>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</si>
  <si>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</si>
  <si>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</si>
  <si>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</si>
  <si>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</si>
  <si>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</si>
  <si>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</si>
  <si>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</si>
  <si>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</si>
  <si>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</si>
  <si>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</si>
  <si>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</si>
  <si>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</si>
  <si>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</si>
  <si>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</si>
  <si>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</si>
  <si>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</si>
  <si>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</si>
  <si>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</si>
  <si>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</si>
  <si>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</si>
  <si>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</si>
  <si>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</si>
  <si>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</si>
  <si>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</si>
  <si>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</si>
  <si>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</si>
  <si>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</si>
  <si>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</si>
  <si>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</si>
  <si>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</si>
  <si>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</si>
  <si>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</si>
  <si>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</si>
  <si>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</si>
  <si>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</si>
  <si>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</si>
  <si>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</si>
  <si>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</si>
  <si>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</si>
  <si>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</si>
  <si>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</si>
  <si>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</si>
  <si>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</si>
  <si>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</si>
  <si>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</si>
  <si>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</si>
  <si>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</si>
  <si>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</si>
  <si>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</si>
  <si>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</si>
  <si>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</si>
  <si>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</si>
  <si>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</si>
  <si>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</si>
  <si>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</si>
  <si>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</si>
  <si>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</si>
  <si>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</si>
  <si>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</si>
  <si>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</si>
  <si>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</si>
  <si>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</si>
  <si>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</si>
  <si>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</si>
  <si>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</si>
  <si>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</si>
  <si>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</si>
  <si>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</si>
  <si>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</si>
  <si>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</si>
  <si>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</si>
  <si>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</si>
  <si>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</si>
  <si>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</si>
  <si>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</si>
  <si>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</si>
  <si>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</si>
  <si>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</si>
  <si>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</si>
  <si>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</si>
  <si>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</si>
  <si>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</si>
  <si>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</si>
  <si>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</si>
  <si>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</si>
  <si>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</si>
  <si>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</si>
  <si>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</si>
  <si>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</si>
  <si>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</si>
  <si>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</si>
  <si>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</si>
  <si>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</si>
  <si>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</si>
  <si>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</si>
  <si>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</si>
  <si>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</si>
  <si>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</si>
  <si>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</si>
  <si>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</si>
  <si>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</si>
  <si>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</si>
  <si>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</si>
  <si>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</si>
  <si>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</si>
  <si>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</si>
  <si>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</si>
  <si>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</si>
  <si>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</si>
  <si>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</si>
  <si>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</si>
  <si>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</si>
  <si>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</si>
  <si>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</si>
  <si>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</si>
  <si>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</si>
  <si>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</si>
  <si>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</si>
  <si>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</si>
  <si>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</si>
  <si>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</si>
  <si>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</si>
  <si>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</si>
  <si>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</si>
  <si>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</si>
  <si>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</si>
  <si>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</si>
  <si>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</si>
  <si>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</si>
  <si>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</si>
  <si>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</si>
  <si>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</si>
  <si>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</si>
  <si>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</si>
  <si>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</si>
  <si>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</si>
  <si>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</si>
  <si>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</si>
  <si>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</si>
  <si>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</si>
  <si>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</si>
  <si>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</si>
  <si>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</si>
  <si>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</si>
  <si>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</si>
  <si>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</si>
  <si>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</si>
  <si>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</si>
  <si>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</si>
  <si>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</si>
  <si>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</si>
  <si>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</si>
  <si>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</si>
  <si>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</si>
  <si>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</si>
  <si>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</si>
  <si>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</si>
  <si>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</si>
  <si>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</si>
  <si>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</si>
  <si>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</si>
  <si>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</si>
  <si>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</si>
  <si>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</si>
  <si>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</si>
  <si>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</si>
  <si>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</si>
  <si>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</si>
  <si>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</si>
  <si>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</si>
  <si>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</si>
  <si>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</si>
  <si>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</si>
  <si>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</si>
  <si>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</si>
  <si>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</si>
  <si>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</si>
  <si>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</si>
  <si>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</si>
  <si>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</si>
  <si>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</si>
  <si>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</si>
  <si>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</si>
  <si>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</si>
  <si>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</si>
  <si>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</si>
  <si>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</si>
  <si>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</si>
  <si>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</si>
  <si>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</si>
  <si>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</si>
  <si>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</si>
  <si>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</si>
  <si>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</si>
  <si>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</si>
  <si>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</si>
  <si>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</si>
  <si>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</si>
  <si>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</si>
  <si>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</si>
  <si>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</si>
  <si>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</si>
  <si>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</si>
  <si>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</si>
  <si>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</si>
  <si>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</si>
  <si>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</si>
  <si>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</si>
  <si>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</si>
  <si>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</si>
  <si>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</si>
  <si>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</si>
  <si>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</si>
  <si>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</si>
  <si>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</si>
  <si>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</si>
  <si>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</si>
  <si>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</si>
  <si>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</si>
  <si>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</si>
  <si>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</si>
  <si>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</si>
  <si>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</si>
  <si>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</si>
  <si>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</si>
  <si>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</si>
  <si>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</si>
  <si>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</si>
  <si>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</si>
  <si>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</si>
  <si>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</si>
  <si>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</si>
  <si>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</si>
  <si>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</si>
  <si>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</si>
  <si>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</si>
  <si>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</si>
  <si>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</si>
  <si>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</si>
  <si>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</si>
  <si>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</si>
  <si>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</si>
  <si>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</si>
  <si>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</si>
  <si>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</si>
  <si>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</si>
  <si>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</si>
  <si>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</si>
  <si>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</si>
  <si>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</si>
  <si>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</si>
  <si>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</si>
  <si>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</si>
  <si>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</si>
  <si>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</si>
  <si>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</si>
  <si>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</si>
  <si>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</si>
  <si>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</si>
  <si>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</si>
  <si>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</si>
  <si>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</si>
  <si>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</si>
  <si>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</si>
  <si>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</si>
  <si>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</si>
  <si>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</si>
  <si>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</si>
  <si>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</si>
  <si>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</si>
  <si>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</si>
  <si>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</si>
  <si>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</si>
  <si>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</si>
  <si>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</si>
  <si>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</si>
  <si>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</si>
  <si>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</si>
  <si>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</si>
  <si>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</si>
  <si>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</si>
  <si>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</si>
  <si>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</si>
  <si>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</si>
  <si>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</si>
  <si>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</si>
  <si>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</si>
  <si>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</si>
  <si>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</si>
  <si>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</si>
  <si>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</si>
  <si>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</si>
  <si>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</si>
  <si>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</si>
  <si>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</si>
  <si>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</si>
  <si>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</si>
  <si>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</si>
  <si>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</si>
  <si>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</si>
  <si>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</si>
  <si>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</si>
  <si>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</si>
  <si>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</si>
  <si>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</si>
  <si>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</si>
  <si>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</si>
  <si>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</si>
  <si>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</si>
  <si>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</si>
  <si>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</si>
  <si>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</si>
  <si>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</si>
  <si>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</si>
  <si>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</si>
  <si>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</si>
  <si>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</si>
  <si>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</si>
  <si>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</si>
  <si>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</si>
  <si>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</si>
  <si>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</si>
  <si>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</si>
  <si>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</si>
  <si>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</si>
  <si>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</si>
  <si>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</si>
  <si>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</si>
  <si>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</si>
  <si>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</si>
  <si>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</si>
  <si>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</si>
  <si>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</si>
  <si>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</si>
  <si>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</si>
  <si>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</si>
  <si>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</si>
  <si>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</si>
  <si>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</si>
  <si>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</si>
  <si>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</si>
  <si>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</si>
  <si>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</si>
  <si>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</si>
  <si>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</si>
  <si>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</si>
  <si>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</si>
  <si>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</si>
  <si>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</si>
  <si>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</si>
  <si>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</si>
  <si>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</si>
  <si>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</si>
  <si>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</si>
  <si>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</si>
  <si>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</si>
  <si>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</si>
  <si>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</si>
  <si>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</si>
  <si>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</si>
  <si>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</si>
  <si>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</si>
  <si>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</si>
  <si>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</si>
  <si>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</si>
  <si>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</si>
  <si>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</si>
  <si>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</si>
  <si>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</si>
  <si>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</si>
  <si>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</si>
  <si>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</si>
  <si>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</si>
  <si>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</si>
  <si>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</si>
  <si>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</si>
  <si>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</si>
  <si>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</si>
  <si>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</si>
  <si>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</si>
  <si>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</si>
  <si>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</si>
  <si>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</si>
  <si>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</si>
  <si>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</si>
  <si>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</si>
  <si>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</si>
  <si>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</si>
  <si>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</si>
  <si>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</si>
  <si>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</si>
  <si>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</si>
  <si>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</si>
  <si>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</si>
  <si>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</si>
  <si>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</si>
  <si>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</si>
  <si>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</si>
  <si>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</si>
  <si>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</si>
  <si>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</si>
  <si>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</si>
  <si>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</si>
  <si>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</si>
  <si>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</si>
  <si>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</si>
  <si>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</si>
  <si>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</si>
  <si>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</si>
  <si>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</si>
  <si>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</si>
  <si>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</si>
  <si>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</si>
  <si>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</si>
  <si>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</si>
  <si>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</si>
  <si>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</si>
  <si>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</si>
  <si>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</si>
  <si>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</si>
  <si>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</si>
  <si>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</si>
  <si>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</si>
  <si>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</si>
  <si>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</si>
  <si>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</si>
  <si>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</si>
  <si>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</si>
  <si>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</si>
  <si>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</si>
  <si>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</si>
  <si>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</si>
  <si>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</si>
  <si>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</si>
  <si>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</si>
  <si>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</si>
  <si>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</si>
  <si>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</si>
  <si>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</si>
  <si>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</si>
  <si>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</si>
  <si>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</si>
  <si>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</si>
  <si>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</si>
  <si>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</si>
  <si>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</si>
  <si>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</si>
  <si>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</si>
  <si>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</si>
  <si>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</si>
  <si>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</si>
  <si>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</si>
  <si>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</si>
  <si>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</si>
  <si>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</si>
  <si>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</si>
  <si>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</si>
  <si>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</si>
  <si>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</si>
  <si>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</si>
  <si>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</si>
  <si>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</si>
  <si>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</si>
  <si>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</si>
  <si>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</si>
  <si>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</si>
  <si>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</si>
  <si>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</si>
  <si>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</si>
  <si>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</si>
  <si>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</si>
  <si>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</si>
  <si>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</si>
  <si>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</si>
  <si>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</si>
  <si>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</si>
  <si>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</si>
  <si>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</si>
  <si>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</si>
  <si>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</si>
  <si>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</si>
  <si>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</si>
  <si>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</si>
  <si>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</si>
  <si>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</si>
  <si>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</si>
  <si>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</si>
  <si>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</si>
  <si>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</si>
  <si>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</si>
  <si>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</si>
  <si>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</si>
  <si>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</si>
  <si>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</si>
  <si>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</si>
  <si>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</si>
  <si>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</si>
  <si>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</si>
  <si>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</si>
  <si>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</si>
  <si>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</si>
  <si>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</si>
  <si>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</si>
  <si>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</si>
  <si>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</si>
  <si>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</si>
  <si>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</si>
  <si>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</si>
  <si>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</si>
  <si>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</si>
  <si>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</si>
  <si>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</si>
  <si>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</si>
  <si>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</si>
  <si>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</si>
  <si>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</si>
  <si>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</si>
  <si>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</si>
  <si>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</si>
  <si>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</si>
  <si>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</si>
  <si>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</si>
  <si>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</si>
  <si>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</si>
  <si>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</si>
  <si>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</si>
  <si>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</si>
  <si>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</si>
  <si>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</si>
  <si>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</si>
  <si>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</si>
  <si>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</si>
  <si>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</si>
  <si>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</si>
  <si>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</si>
  <si>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</si>
  <si>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</si>
  <si>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</si>
  <si>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</si>
  <si>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</si>
  <si>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</si>
  <si>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</si>
  <si>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</si>
  <si>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</si>
  <si>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</si>
  <si>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</si>
  <si>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</si>
  <si>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</si>
  <si>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</si>
  <si>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</si>
  <si>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</si>
  <si>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</si>
  <si>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</si>
  <si>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</si>
  <si>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</si>
  <si>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</si>
  <si>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</si>
  <si>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</si>
  <si>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</si>
  <si>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</si>
  <si>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</si>
  <si>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</si>
  <si>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</si>
  <si>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</si>
  <si>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</si>
  <si>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</si>
  <si>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</si>
  <si>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</si>
  <si>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</si>
  <si>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</si>
  <si>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</si>
  <si>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</si>
  <si>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</si>
  <si>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</si>
  <si>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</si>
  <si>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</si>
  <si>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</si>
  <si>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</si>
  <si>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</si>
  <si>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</si>
  <si>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</si>
  <si>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</si>
  <si>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</si>
  <si>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</si>
  <si>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</si>
  <si>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</si>
  <si>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</si>
  <si>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</si>
  <si>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</si>
  <si>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</si>
  <si>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</si>
  <si>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</si>
  <si>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</si>
  <si>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</si>
  <si>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</si>
  <si>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</si>
  <si>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</si>
  <si>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</si>
  <si>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</si>
  <si>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</si>
  <si>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</si>
  <si>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</si>
  <si>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</si>
  <si>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</si>
  <si>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</si>
  <si>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</si>
  <si>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</si>
  <si>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</si>
  <si>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</si>
  <si>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</si>
  <si>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</si>
  <si>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</si>
  <si>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</si>
  <si>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</si>
  <si>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</si>
  <si>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</si>
  <si>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</si>
  <si>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</si>
  <si>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</si>
  <si>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</si>
  <si>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</si>
  <si>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</si>
  <si>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</si>
  <si>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</si>
  <si>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</si>
  <si>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</si>
  <si>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</si>
  <si>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</si>
  <si>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</si>
  <si>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</si>
  <si>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</si>
  <si>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</si>
  <si>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</si>
  <si>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</si>
  <si>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</si>
  <si>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</si>
  <si>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</si>
  <si>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</si>
  <si>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</si>
  <si>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</si>
  <si>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</si>
  <si>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</si>
  <si>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</si>
  <si>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</si>
  <si>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</si>
  <si>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</si>
  <si>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</si>
  <si>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</si>
  <si>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</si>
  <si>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</si>
  <si>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</si>
  <si>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</si>
  <si>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</si>
  <si>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</si>
  <si>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</si>
  <si>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</si>
  <si>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</si>
  <si>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</si>
  <si>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</si>
  <si>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</si>
  <si>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</si>
  <si>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</si>
  <si>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</si>
  <si>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</si>
  <si>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</si>
  <si>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</si>
  <si>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</si>
  <si>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</si>
  <si>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</si>
  <si>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</si>
  <si>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</si>
  <si>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</si>
  <si>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</si>
  <si>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</si>
  <si>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</si>
  <si>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</si>
  <si>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</si>
  <si>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</si>
  <si>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</si>
  <si>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</si>
  <si>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</si>
  <si>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</si>
  <si>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</si>
  <si>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</si>
  <si>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</si>
  <si>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</si>
  <si>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</si>
  <si>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</si>
  <si>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</si>
  <si>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</si>
  <si>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</si>
  <si>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</si>
  <si>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</si>
  <si>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</si>
  <si>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</si>
  <si>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</si>
  <si>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</si>
  <si>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</si>
  <si>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</si>
  <si>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</si>
  <si>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</si>
  <si>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</si>
  <si>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</si>
  <si>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</si>
  <si>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</si>
  <si>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</si>
  <si>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</si>
  <si>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</si>
  <si>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</si>
  <si>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</si>
  <si>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</si>
  <si>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</si>
  <si>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</si>
  <si>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</si>
  <si>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</si>
  <si>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</si>
  <si>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</si>
  <si>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</si>
  <si>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</si>
  <si>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</si>
  <si>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</si>
  <si>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</si>
  <si>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</si>
  <si>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</si>
  <si>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</si>
  <si>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</si>
  <si>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</si>
  <si>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</si>
  <si>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</si>
  <si>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</si>
  <si>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</si>
  <si>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</si>
  <si>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</si>
  <si>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</si>
  <si>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</si>
  <si>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</si>
  <si>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</si>
  <si>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</si>
  <si>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</si>
  <si>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</si>
  <si>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</si>
  <si>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</si>
  <si>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</si>
  <si>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</si>
  <si>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</si>
  <si>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</si>
  <si>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</si>
  <si>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</si>
  <si>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</si>
  <si>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</si>
  <si>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</si>
  <si>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</si>
  <si>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</si>
  <si>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</si>
  <si>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</si>
  <si>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</si>
  <si>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</si>
  <si>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</si>
  <si>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</si>
  <si>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</si>
  <si>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</si>
  <si>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</si>
  <si>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</si>
  <si>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</si>
  <si>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</si>
  <si>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</si>
  <si>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</si>
  <si>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</si>
  <si>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</si>
  <si>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</si>
  <si>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</si>
  <si>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</si>
  <si>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</si>
  <si>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</si>
  <si>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</si>
  <si>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</si>
  <si>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</si>
  <si>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</si>
  <si>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</si>
  <si>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</si>
  <si>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</si>
  <si>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</si>
  <si>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</si>
  <si>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</si>
  <si>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</si>
  <si>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</si>
  <si>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</si>
  <si>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</si>
  <si>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</si>
  <si>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</si>
  <si>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</si>
  <si>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</si>
  <si>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</si>
  <si>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</si>
  <si>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</si>
  <si>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</si>
  <si>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</si>
  <si>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</si>
  <si>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</si>
  <si>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</si>
  <si>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</si>
  <si>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</si>
  <si>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</si>
  <si>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</si>
  <si>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</si>
  <si>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</si>
  <si>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</si>
  <si>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</si>
  <si>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</si>
  <si>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</si>
  <si>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</si>
  <si>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</si>
  <si>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</si>
  <si>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</si>
  <si>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</si>
  <si>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</si>
  <si>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</si>
  <si>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</si>
  <si>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</si>
  <si>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</si>
  <si>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</si>
  <si>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</si>
  <si>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</si>
  <si>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</si>
  <si>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</si>
  <si>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</si>
  <si>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</si>
  <si>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</si>
  <si>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</si>
  <si>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</si>
  <si>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</si>
  <si>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</si>
  <si>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</si>
  <si>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</si>
  <si>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</si>
  <si>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</si>
  <si>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</si>
  <si>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</si>
  <si>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</si>
  <si>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</si>
  <si>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</si>
  <si>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</si>
  <si>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</si>
  <si>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</si>
  <si>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</si>
  <si>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</si>
  <si>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</si>
  <si>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</si>
  <si>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</si>
  <si>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</si>
  <si>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</si>
  <si>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</si>
  <si>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</si>
  <si>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</si>
  <si>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</si>
  <si>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</si>
  <si>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</si>
  <si>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</si>
  <si>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</si>
  <si>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</si>
  <si>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</si>
  <si>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</si>
  <si>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</si>
  <si>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</si>
  <si>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</si>
  <si>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</si>
  <si>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</si>
  <si>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</si>
  <si>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</si>
  <si>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</si>
  <si>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</si>
  <si>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</si>
  <si>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</si>
  <si>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</si>
  <si>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</si>
  <si>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</si>
  <si>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</si>
  <si>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</si>
  <si>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</si>
  <si>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</si>
  <si>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</si>
  <si>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</si>
  <si>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</si>
  <si>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</si>
  <si>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</si>
  <si>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</si>
  <si>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</si>
  <si>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</si>
  <si>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</si>
  <si>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</si>
  <si>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</si>
  <si>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</si>
  <si>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</si>
  <si>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</si>
  <si>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</si>
  <si>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</si>
  <si>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</si>
  <si>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</si>
  <si>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</si>
  <si>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</si>
  <si>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</si>
  <si>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</si>
  <si>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</si>
  <si>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</si>
  <si>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</si>
  <si>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</si>
  <si>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</si>
  <si>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</si>
  <si>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</si>
  <si>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</si>
  <si>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</si>
  <si>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</si>
  <si>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</si>
  <si>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</si>
  <si>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</si>
  <si>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</si>
  <si>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</si>
  <si>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</si>
  <si>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</si>
  <si>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</si>
  <si>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</si>
  <si>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</si>
  <si>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</si>
  <si>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</si>
  <si>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</si>
  <si>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</si>
  <si>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</si>
  <si>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</si>
  <si>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</si>
  <si>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</si>
  <si>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</si>
  <si>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</si>
  <si>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</si>
  <si>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</si>
  <si>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</si>
  <si>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</si>
  <si>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</si>
  <si>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</si>
  <si>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</si>
  <si>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</si>
  <si>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</si>
  <si>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</si>
  <si>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</si>
  <si>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</si>
  <si>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</si>
  <si>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</si>
  <si>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</si>
  <si>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</si>
  <si>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</si>
  <si>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</si>
  <si>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</si>
  <si>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</si>
  <si>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</si>
  <si>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</si>
  <si>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</si>
  <si>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</si>
  <si>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</si>
  <si>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</si>
  <si>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</si>
  <si>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</si>
  <si>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</si>
  <si>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</si>
  <si>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</si>
  <si>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</si>
  <si>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</si>
  <si>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</si>
  <si>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</si>
  <si>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</si>
  <si>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</si>
  <si>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</si>
  <si>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</si>
  <si>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</si>
  <si>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</si>
  <si>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</si>
  <si>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</si>
  <si>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</si>
  <si>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</si>
  <si>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</si>
  <si>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</si>
  <si>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</si>
  <si>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</si>
  <si>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</si>
  <si>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</si>
  <si>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</si>
  <si>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</si>
  <si>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</si>
  <si>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</si>
  <si>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</si>
  <si>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</si>
  <si>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</si>
  <si>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</si>
  <si>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</si>
  <si>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</si>
  <si>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</si>
  <si>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</si>
  <si>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</si>
  <si>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</si>
  <si>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</si>
  <si>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</si>
  <si>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</si>
  <si>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</si>
  <si>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</si>
  <si>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</si>
  <si>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</si>
  <si>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</si>
  <si>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</si>
  <si>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</si>
  <si>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</si>
  <si>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</si>
  <si>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</si>
  <si>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</si>
  <si>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</si>
  <si>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</si>
  <si>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</si>
  <si>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</si>
  <si>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</si>
  <si>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</si>
  <si>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</si>
  <si>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</si>
  <si>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</si>
  <si>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</si>
  <si>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</si>
  <si>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</si>
  <si>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</si>
  <si>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</si>
  <si>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</si>
  <si>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</si>
  <si>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</si>
  <si>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</si>
  <si>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</si>
  <si>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</si>
  <si>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</si>
  <si>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</si>
  <si>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</si>
  <si>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</si>
  <si>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</si>
  <si>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</si>
  <si>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</si>
  <si>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</si>
  <si>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</si>
  <si>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</si>
  <si>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</si>
  <si>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</si>
  <si>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</si>
  <si>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</si>
  <si>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</si>
  <si>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</si>
  <si>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</si>
  <si>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</si>
  <si>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</si>
  <si>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</si>
  <si>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</si>
  <si>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</si>
  <si>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</si>
  <si>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</si>
  <si>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</si>
  <si>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</si>
  <si>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</si>
  <si>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</si>
  <si>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</si>
  <si>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</si>
  <si>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</si>
  <si>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</si>
  <si>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</si>
  <si>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</si>
  <si>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</si>
  <si>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</si>
  <si>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</si>
  <si>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</si>
  <si>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</si>
  <si>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</si>
  <si>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</si>
  <si>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</si>
  <si>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</si>
  <si>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</si>
  <si>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</si>
  <si>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</si>
  <si>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</si>
  <si>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</si>
  <si>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</si>
  <si>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</si>
  <si>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</si>
  <si>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</si>
  <si>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</si>
  <si>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</si>
  <si>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</si>
  <si>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</si>
  <si>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</si>
  <si>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</si>
  <si>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</si>
  <si>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</si>
  <si>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</si>
  <si>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</si>
  <si>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</si>
  <si>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</si>
  <si>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</si>
  <si>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</si>
  <si>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</si>
  <si>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</si>
  <si>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</si>
  <si>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</si>
  <si>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</si>
  <si>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</si>
  <si>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</si>
  <si>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</si>
  <si>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</si>
  <si>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</si>
  <si>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</si>
  <si>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</si>
  <si>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</si>
  <si>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</si>
  <si>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</si>
  <si>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</si>
  <si>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</si>
  <si>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</si>
  <si>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</si>
  <si>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</si>
  <si>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</si>
  <si>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</si>
  <si>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</si>
  <si>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</si>
  <si>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</si>
  <si>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</si>
  <si>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</si>
  <si>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</si>
  <si>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</si>
  <si>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</si>
  <si>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</si>
  <si>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</si>
  <si>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</si>
  <si>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</si>
  <si>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</si>
  <si>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</si>
  <si>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</si>
  <si>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</si>
  <si>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</si>
  <si>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</si>
  <si>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</si>
  <si>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</si>
  <si>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</si>
  <si>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</si>
  <si>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</si>
  <si>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</si>
  <si>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</si>
  <si>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</si>
  <si>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</si>
  <si>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</si>
  <si>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</si>
  <si>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</si>
  <si>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</si>
  <si>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</si>
  <si>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</si>
  <si>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</si>
  <si>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</si>
  <si>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</si>
  <si>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</si>
  <si>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</si>
  <si>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</si>
  <si>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</si>
  <si>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</si>
  <si>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</si>
  <si>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</si>
  <si>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</si>
  <si>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</si>
  <si>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</si>
  <si>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</si>
  <si>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</si>
  <si>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</si>
  <si>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</si>
  <si>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</si>
  <si>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</si>
  <si>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</si>
  <si>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</si>
  <si>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</si>
  <si>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</si>
  <si>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</si>
  <si>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</si>
  <si>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</si>
  <si>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</si>
  <si>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</si>
  <si>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</si>
  <si>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</si>
  <si>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</si>
  <si>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</si>
  <si>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</si>
  <si>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</si>
  <si>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</si>
  <si>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</si>
  <si>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</si>
  <si>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</si>
  <si>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</si>
  <si>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</si>
  <si>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</si>
  <si>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</si>
  <si>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</si>
  <si>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</si>
  <si>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</si>
  <si>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</si>
  <si>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</si>
  <si>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</si>
  <si>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</si>
  <si>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</si>
  <si>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</si>
  <si>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</si>
  <si>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</si>
  <si>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</si>
  <si>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</si>
  <si>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</si>
  <si>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</si>
  <si>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</si>
  <si>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</si>
  <si>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</si>
  <si>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</si>
  <si>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</si>
  <si>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</si>
  <si>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</si>
  <si>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</si>
  <si>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</si>
  <si>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</si>
  <si>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</si>
  <si>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</si>
  <si>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</si>
  <si>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</si>
  <si>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</si>
  <si>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</si>
  <si>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</si>
  <si>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</si>
  <si>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</si>
  <si>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</si>
  <si>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</si>
  <si>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</si>
  <si>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</si>
  <si>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</si>
  <si>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</si>
  <si>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</si>
  <si>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</si>
  <si>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</si>
  <si>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</si>
  <si>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</si>
  <si>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</si>
  <si>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</si>
  <si>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</si>
  <si>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</si>
  <si>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</si>
  <si>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</si>
  <si>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</si>
  <si>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</si>
  <si>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</si>
  <si>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</si>
  <si>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</si>
  <si>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</si>
  <si>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</si>
  <si>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</si>
  <si>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</si>
  <si>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</si>
  <si>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</si>
  <si>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</si>
  <si>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</si>
  <si>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</si>
  <si>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</si>
  <si>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</si>
  <si>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</si>
  <si>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</si>
  <si>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</si>
  <si>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</si>
  <si>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</si>
  <si>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</si>
  <si>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</si>
  <si>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</si>
  <si>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</si>
  <si>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</si>
  <si>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</si>
  <si>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</si>
  <si>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</si>
  <si>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</si>
  <si>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</si>
  <si>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</si>
  <si>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</si>
  <si>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</si>
  <si>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</si>
  <si>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</si>
  <si>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</si>
  <si>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</si>
  <si>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</si>
  <si>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</si>
  <si>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</si>
  <si>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</si>
  <si>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</si>
  <si>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</si>
  <si>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</si>
  <si>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</si>
  <si>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</si>
  <si>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</si>
  <si>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</si>
  <si>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</si>
  <si>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</si>
  <si>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</si>
  <si>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</si>
  <si>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</si>
  <si>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</si>
  <si>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</si>
  <si>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</si>
  <si>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</si>
  <si>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</si>
  <si>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</si>
  <si>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</si>
  <si>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</si>
  <si>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</si>
  <si>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</si>
  <si>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</si>
  <si>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</si>
  <si>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</si>
  <si>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</si>
  <si>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</si>
  <si>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</si>
  <si>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</si>
  <si>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</si>
  <si>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</si>
  <si>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</si>
  <si>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</si>
  <si>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</si>
  <si>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</si>
  <si>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</si>
  <si>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</si>
  <si>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</si>
  <si>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</si>
  <si>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</si>
  <si>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</si>
  <si>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</si>
  <si>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</si>
  <si>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</si>
  <si>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</si>
  <si>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</si>
  <si>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</si>
  <si>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</si>
  <si>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</si>
  <si>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</si>
  <si>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</si>
  <si>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</si>
  <si>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</si>
  <si>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</si>
  <si>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</si>
  <si>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</si>
  <si>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</si>
  <si>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</si>
  <si>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</si>
  <si>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</si>
  <si>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</si>
  <si>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</si>
  <si>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</si>
  <si>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</si>
  <si>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</si>
  <si>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</si>
  <si>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</si>
  <si>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</si>
  <si>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</si>
  <si>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</si>
  <si>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</si>
  <si>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</si>
  <si>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</si>
  <si>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</si>
  <si>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</si>
  <si>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</si>
  <si>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</si>
  <si>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</si>
  <si>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</si>
  <si>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</si>
  <si>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</si>
  <si>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</si>
  <si>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</si>
  <si>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</si>
  <si>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</si>
  <si>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</si>
  <si>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</si>
  <si>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</si>
  <si>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</si>
  <si>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</si>
  <si>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</si>
  <si>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</si>
  <si>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</si>
  <si>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</si>
  <si>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</si>
  <si>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</si>
  <si>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</si>
  <si>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</si>
  <si>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</si>
  <si>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</si>
  <si>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</si>
  <si>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</si>
  <si>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</si>
  <si>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</si>
  <si>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</si>
  <si>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</si>
  <si>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</si>
  <si>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</si>
  <si>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</si>
  <si>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</si>
  <si>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</si>
  <si>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</si>
  <si>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</si>
  <si>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</si>
  <si>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</si>
  <si>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</si>
  <si>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</si>
  <si>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</si>
  <si>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</si>
  <si>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</si>
  <si>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</si>
  <si>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</si>
  <si>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</si>
  <si>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</si>
  <si>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</si>
  <si>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</si>
  <si>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</si>
  <si>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</si>
  <si>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</si>
  <si>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</si>
  <si>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</si>
  <si>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</si>
  <si>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</si>
  <si>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</si>
  <si>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</si>
  <si>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</si>
  <si>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</si>
  <si>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</si>
  <si>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</si>
  <si>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</si>
  <si>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</si>
  <si>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</si>
  <si>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</si>
  <si>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</si>
  <si>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</si>
  <si>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</si>
  <si>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</si>
  <si>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</si>
  <si>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</si>
  <si>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</si>
  <si>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</si>
  <si>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</si>
  <si>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</si>
  <si>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</si>
  <si>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</si>
  <si>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</si>
  <si>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</si>
  <si>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</si>
  <si>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</si>
  <si>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</si>
  <si>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</si>
  <si>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</si>
  <si>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</si>
  <si>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</si>
  <si>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</si>
  <si>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</si>
  <si>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</si>
  <si>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</si>
  <si>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</si>
  <si>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</si>
  <si>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</si>
  <si>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</si>
  <si>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</si>
  <si>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</si>
  <si>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</si>
  <si>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</si>
  <si>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</si>
  <si>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</si>
  <si>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</si>
  <si>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</si>
  <si>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</si>
  <si>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</si>
  <si>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</si>
  <si>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</si>
  <si>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</si>
  <si>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</si>
  <si>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</si>
  <si>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</si>
  <si>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</si>
  <si>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</si>
  <si>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</si>
  <si>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</si>
  <si>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</si>
  <si>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</si>
  <si>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</si>
  <si>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</si>
  <si>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</si>
  <si>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</si>
  <si>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</si>
  <si>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</si>
  <si>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</si>
  <si>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</si>
  <si>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</si>
  <si>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</si>
  <si>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</si>
  <si>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</si>
  <si>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</si>
  <si>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</si>
  <si>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</si>
  <si>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</si>
  <si>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</si>
  <si>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</si>
  <si>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</si>
  <si>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</si>
  <si>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</si>
  <si>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</si>
  <si>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</si>
  <si>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</si>
  <si>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</si>
  <si>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</si>
  <si>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</si>
  <si>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</si>
  <si>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</si>
  <si>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</si>
  <si>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</si>
  <si>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</si>
  <si>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</si>
  <si>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</si>
  <si>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</si>
  <si>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</si>
  <si>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</si>
  <si>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</si>
  <si>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</si>
  <si>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</si>
  <si>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</si>
  <si>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</si>
  <si>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</si>
  <si>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</si>
  <si>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</si>
  <si>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</si>
  <si>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</si>
  <si>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</si>
  <si>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</si>
  <si>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</si>
  <si>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</si>
  <si>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</si>
  <si>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</si>
  <si>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</si>
  <si>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</si>
  <si>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</si>
  <si>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</si>
  <si>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</si>
  <si>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</si>
  <si>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</si>
  <si>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</si>
  <si>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</si>
  <si>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</si>
  <si>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</si>
  <si>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</si>
  <si>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</si>
  <si>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</si>
  <si>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</si>
  <si>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</si>
  <si>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</si>
  <si>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</si>
  <si>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</si>
  <si>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</si>
  <si>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</si>
  <si>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</si>
  <si>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</si>
  <si>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</si>
  <si>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</si>
  <si>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</si>
  <si>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</si>
  <si>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</si>
  <si>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</si>
  <si>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</si>
  <si>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</si>
  <si>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</si>
  <si>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</si>
  <si>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</si>
  <si>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</si>
  <si>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</si>
  <si>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</si>
  <si>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</si>
  <si>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</si>
  <si>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</si>
  <si>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</si>
  <si>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</si>
  <si>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</si>
  <si>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</si>
  <si>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</si>
  <si>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</si>
  <si>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</si>
  <si>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</si>
  <si>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</si>
  <si>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</si>
  <si>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</si>
  <si>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</si>
  <si>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</si>
  <si>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</si>
  <si>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</si>
  <si>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</si>
  <si>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</si>
  <si>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</si>
  <si>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</si>
  <si>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</si>
  <si>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</si>
  <si>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</si>
  <si>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</si>
  <si>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</si>
  <si>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</si>
  <si>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</si>
  <si>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</si>
  <si>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</si>
  <si>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</si>
  <si>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</si>
  <si>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</si>
  <si>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</si>
  <si>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</si>
  <si>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</si>
  <si>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</si>
  <si>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</si>
  <si>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</si>
  <si>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</si>
  <si>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</si>
  <si>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</si>
  <si>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</si>
  <si>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</si>
  <si>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</si>
  <si>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</si>
  <si>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</si>
  <si>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</si>
  <si>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</si>
  <si>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</si>
  <si>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</si>
  <si>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</si>
  <si>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</si>
  <si>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</si>
  <si>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</si>
  <si>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</si>
  <si>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</si>
  <si>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</si>
  <si>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</si>
  <si>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</si>
  <si>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</si>
  <si>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</si>
  <si>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</si>
  <si>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</si>
  <si>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</si>
  <si>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</si>
  <si>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</si>
  <si>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</si>
  <si>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</si>
  <si>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</si>
  <si>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</si>
  <si>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</si>
  <si>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</si>
  <si>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</si>
  <si>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</si>
  <si>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</si>
  <si>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</si>
  <si>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</si>
  <si>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</si>
  <si>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</si>
  <si>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</si>
  <si>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</si>
  <si>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</si>
  <si>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</si>
  <si>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</si>
  <si>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</si>
  <si>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</si>
  <si>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</si>
  <si>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</si>
  <si>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</si>
  <si>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</si>
  <si>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</si>
  <si>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</si>
  <si>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</si>
  <si>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</si>
  <si>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</si>
  <si>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</si>
  <si>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</si>
  <si>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</si>
  <si>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</si>
  <si>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</si>
  <si>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</si>
  <si>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</si>
  <si>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</si>
  <si>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</si>
  <si>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</si>
  <si>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</si>
  <si>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</si>
  <si>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</si>
  <si>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</si>
  <si>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</si>
  <si>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</si>
  <si>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</si>
  <si>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</si>
  <si>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</si>
  <si>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</si>
  <si>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</si>
  <si>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</si>
  <si>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</si>
  <si>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</si>
  <si>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</si>
  <si>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</si>
  <si>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</si>
  <si>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</si>
  <si>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</si>
  <si>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</si>
  <si>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</si>
  <si>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</si>
  <si>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</si>
  <si>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</si>
  <si>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</si>
  <si>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</si>
  <si>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</si>
  <si>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</si>
  <si>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</si>
  <si>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</si>
  <si>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</si>
  <si>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</si>
  <si>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</si>
  <si>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</si>
  <si>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</si>
  <si>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</si>
  <si>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</si>
  <si>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</si>
  <si>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</si>
  <si>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</si>
  <si>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</si>
  <si>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</si>
  <si>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</si>
  <si>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</si>
  <si>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</si>
  <si>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</si>
  <si>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</si>
  <si>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</si>
  <si>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</si>
  <si>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</si>
  <si>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</si>
  <si>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</si>
  <si>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</si>
  <si>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</si>
  <si>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</si>
  <si>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</si>
  <si>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</si>
  <si>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</si>
  <si>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</si>
  <si>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</si>
  <si>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</si>
  <si>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</si>
  <si>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</si>
  <si>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</si>
  <si>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</si>
  <si>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</si>
  <si>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</si>
  <si>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</si>
  <si>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</si>
  <si>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</si>
  <si>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</si>
  <si>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</si>
  <si>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</si>
  <si>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</si>
  <si>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</si>
  <si>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</si>
  <si>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</si>
  <si>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</si>
  <si>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</si>
  <si>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</si>
  <si>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</si>
  <si>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</si>
  <si>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</si>
  <si>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</si>
  <si>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</si>
  <si>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</si>
  <si>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</si>
  <si>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</si>
  <si>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</si>
  <si>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</si>
  <si>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</si>
  <si>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</si>
  <si>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</si>
  <si>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</si>
  <si>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</si>
  <si>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</si>
  <si>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</si>
  <si>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</si>
  <si>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</si>
  <si>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</si>
  <si>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</si>
  <si>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</si>
  <si>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</si>
  <si>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</si>
  <si>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</si>
  <si>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</si>
  <si>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</si>
  <si>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</si>
  <si>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</si>
  <si>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</si>
  <si>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</si>
  <si>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</si>
  <si>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</si>
  <si>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</si>
  <si>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</si>
  <si>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</si>
  <si>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</si>
  <si>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</si>
  <si>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</si>
  <si>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</si>
  <si>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</si>
  <si>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</si>
  <si>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</si>
  <si>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</si>
  <si>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</si>
  <si>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</si>
  <si>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</si>
  <si>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</si>
  <si>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</si>
  <si>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</si>
  <si>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</si>
  <si>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</si>
  <si>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</si>
  <si>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</si>
  <si>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</si>
  <si>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</si>
  <si>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</si>
  <si>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</si>
  <si>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</si>
  <si>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</si>
  <si>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</si>
  <si>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</si>
  <si>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</si>
  <si>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</si>
  <si>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</si>
  <si>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</si>
  <si>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</si>
  <si>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</si>
  <si>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</si>
  <si>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</si>
  <si>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</si>
  <si>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</si>
  <si>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</si>
  <si>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</si>
  <si>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</si>
  <si>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</si>
  <si>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</si>
  <si>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</si>
  <si>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</si>
  <si>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</si>
  <si>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</si>
  <si>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</si>
  <si>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</si>
  <si>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</si>
  <si>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</si>
  <si>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</si>
  <si>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</si>
  <si>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</si>
  <si>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</si>
  <si>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</si>
  <si>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</si>
  <si>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</si>
  <si>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</si>
  <si>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</si>
  <si>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</si>
  <si>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</si>
  <si>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</si>
  <si>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</si>
  <si>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</si>
  <si>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</si>
  <si>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</si>
  <si>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</si>
  <si>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</si>
  <si>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</si>
  <si>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</si>
  <si>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</si>
  <si>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</si>
  <si>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</si>
  <si>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</si>
  <si>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</si>
  <si>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</si>
  <si>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</si>
  <si>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</si>
  <si>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</si>
  <si>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</si>
  <si>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</si>
  <si>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</si>
  <si>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</si>
  <si>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</si>
  <si>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</si>
  <si>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</si>
  <si>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</si>
  <si>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</si>
  <si>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</si>
  <si>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</si>
  <si>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</si>
  <si>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</si>
  <si>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</si>
  <si>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</si>
  <si>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</si>
  <si>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</si>
  <si>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</si>
  <si>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</si>
  <si>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</si>
  <si>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</si>
  <si>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</si>
  <si>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</si>
  <si>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</si>
  <si>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</si>
  <si>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</si>
  <si>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</si>
  <si>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</si>
  <si>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</si>
  <si>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</si>
  <si>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</si>
  <si>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</si>
  <si>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</si>
  <si>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</si>
  <si>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</si>
  <si>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</si>
  <si>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</si>
  <si>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</si>
  <si>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</si>
  <si>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</si>
  <si>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</si>
  <si>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</si>
  <si>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</si>
  <si>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</si>
  <si>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</si>
  <si>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</si>
  <si>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</si>
  <si>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</si>
  <si>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</si>
  <si>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</si>
  <si>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</si>
  <si>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</si>
  <si>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</si>
  <si>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</si>
  <si>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</si>
  <si>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</si>
  <si>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</si>
  <si>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</si>
  <si>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</si>
  <si>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</si>
  <si>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</si>
  <si>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</si>
  <si>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</si>
  <si>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</si>
  <si>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</si>
  <si>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</si>
  <si>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</si>
  <si>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</si>
  <si>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</si>
  <si>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</si>
  <si>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</si>
  <si>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</si>
  <si>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</si>
  <si>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</si>
  <si>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</si>
  <si>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</si>
  <si>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</si>
  <si>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</si>
  <si>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</si>
  <si>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</si>
  <si>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</si>
  <si>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</si>
  <si>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</si>
  <si>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</si>
  <si>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</si>
  <si>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</si>
  <si>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</si>
  <si>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</si>
  <si>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</si>
  <si>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</si>
  <si>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</si>
  <si>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</si>
  <si>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</si>
  <si>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</si>
  <si>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</si>
  <si>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</si>
  <si>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</si>
  <si>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</si>
  <si>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</si>
  <si>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</si>
  <si>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</si>
  <si>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</si>
  <si>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</si>
  <si>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</si>
  <si>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</si>
  <si>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</si>
  <si>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</si>
  <si>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</si>
  <si>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</si>
  <si>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</si>
  <si>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</si>
  <si>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</si>
  <si>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</si>
  <si>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</si>
  <si>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</si>
  <si>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</si>
  <si>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</si>
  <si>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</si>
  <si>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</si>
  <si>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</si>
  <si>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</si>
  <si>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</si>
  <si>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</si>
  <si>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</si>
  <si>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</si>
  <si>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</si>
  <si>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</si>
  <si>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</si>
  <si>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</si>
  <si>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</si>
  <si>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</si>
  <si>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</si>
  <si>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</si>
  <si>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</si>
  <si>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</si>
  <si>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</si>
  <si>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</si>
  <si>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</si>
  <si>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</si>
  <si>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</si>
  <si>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</si>
  <si>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</si>
  <si>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</si>
  <si>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</si>
  <si>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</si>
  <si>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</si>
  <si>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</si>
  <si>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</si>
  <si>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</si>
  <si>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</si>
  <si>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</si>
  <si>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</si>
  <si>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</si>
  <si>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</si>
  <si>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</si>
  <si>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</si>
  <si>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</si>
  <si>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</si>
  <si>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</si>
  <si>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</si>
  <si>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</si>
  <si>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</si>
  <si>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</si>
  <si>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</si>
  <si>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</si>
  <si>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</si>
  <si>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</si>
  <si>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</si>
  <si>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</si>
  <si>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</si>
  <si>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</si>
  <si>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</si>
  <si>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</si>
  <si>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</si>
  <si>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</si>
  <si>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</si>
  <si>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</si>
  <si>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</si>
  <si>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</si>
  <si>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</si>
  <si>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</si>
  <si>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</si>
  <si>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</si>
  <si>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</si>
  <si>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</si>
  <si>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</si>
  <si>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</si>
  <si>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</si>
  <si>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</si>
  <si>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</si>
  <si>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</si>
  <si>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</si>
  <si>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</si>
  <si>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</si>
  <si>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</si>
  <si>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</si>
  <si>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</si>
  <si>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</si>
  <si>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</si>
  <si>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</si>
  <si>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</si>
  <si>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</si>
  <si>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</si>
  <si>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</si>
  <si>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</si>
  <si>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</si>
  <si>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</si>
  <si>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</si>
  <si>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</si>
  <si>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</si>
  <si>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</si>
  <si>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</si>
  <si>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</si>
  <si>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</si>
  <si>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</si>
  <si>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</si>
  <si>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</si>
  <si>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</si>
  <si>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</si>
  <si>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</si>
  <si>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</si>
  <si>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</si>
  <si>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</si>
  <si>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</si>
  <si>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</si>
  <si>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</si>
  <si>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</si>
  <si>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</si>
  <si>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</si>
  <si>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</si>
  <si>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</si>
  <si>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</si>
  <si>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</si>
  <si>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</si>
  <si>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</si>
  <si>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</si>
  <si>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</si>
  <si>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</si>
  <si>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</si>
  <si>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</si>
  <si>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</si>
  <si>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</si>
  <si>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</si>
  <si>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</si>
  <si>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</si>
  <si>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</si>
  <si>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</si>
  <si>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</si>
  <si>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</si>
  <si>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</si>
  <si>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</si>
  <si>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</si>
  <si>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</si>
  <si>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</si>
  <si>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</si>
  <si>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</si>
  <si>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</si>
  <si>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</si>
  <si>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</si>
  <si>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</si>
  <si>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</si>
  <si>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</si>
  <si>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</si>
  <si>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</si>
  <si>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</si>
  <si>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</si>
  <si>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</si>
  <si>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</si>
  <si>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</si>
  <si>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</si>
  <si>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</si>
  <si>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</si>
  <si>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</si>
  <si>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</si>
  <si>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</si>
  <si>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</si>
  <si>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</si>
  <si>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</si>
  <si>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</si>
  <si>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</si>
  <si>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</si>
  <si>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</si>
  <si>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</si>
  <si>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</si>
  <si>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</si>
  <si>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</si>
  <si>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</si>
  <si>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</si>
  <si>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</si>
  <si>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</si>
  <si>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</si>
  <si>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</si>
  <si>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</si>
  <si>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</si>
  <si>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</si>
  <si>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</si>
  <si>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</si>
  <si>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</si>
  <si>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</si>
  <si>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</si>
  <si>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</si>
  <si>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</si>
  <si>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</si>
  <si>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</si>
  <si>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</si>
  <si>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</si>
  <si>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</si>
  <si>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</si>
  <si>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</si>
  <si>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</si>
  <si>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</si>
  <si>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</si>
  <si>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</si>
  <si>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</si>
  <si>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</si>
  <si>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</si>
  <si>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</si>
  <si>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</si>
  <si>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</si>
  <si>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</si>
  <si>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</si>
  <si>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</si>
  <si>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</si>
  <si>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</si>
  <si>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</si>
  <si>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</si>
  <si>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</si>
  <si>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</si>
  <si>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</si>
  <si>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</si>
  <si>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</si>
  <si>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</si>
  <si>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</si>
  <si>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</si>
  <si>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</si>
  <si>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</si>
  <si>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</si>
  <si>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</si>
  <si>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</si>
  <si>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</si>
  <si>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</si>
  <si>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</si>
  <si>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</si>
  <si>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</si>
  <si>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</si>
  <si>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</si>
  <si>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</si>
  <si>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</si>
  <si>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</si>
  <si>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</si>
  <si>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</si>
  <si>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</si>
  <si>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</si>
  <si>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</si>
  <si>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</si>
  <si>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</si>
  <si>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</si>
  <si>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</si>
  <si>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</si>
  <si>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</si>
  <si>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</si>
  <si>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</si>
  <si>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</si>
  <si>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</si>
  <si>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</si>
  <si>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</si>
  <si>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</si>
  <si>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</si>
  <si>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</si>
  <si>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</si>
  <si>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</si>
  <si>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</si>
  <si>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</si>
  <si>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</si>
  <si>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</si>
  <si>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</si>
  <si>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</si>
  <si>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</si>
  <si>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</si>
  <si>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</si>
  <si>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</si>
  <si>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</si>
  <si>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</si>
  <si>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</si>
  <si>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</si>
  <si>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</si>
  <si>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</si>
  <si>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</si>
  <si>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</si>
  <si>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</si>
  <si>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</si>
  <si>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</si>
  <si>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</si>
  <si>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</si>
  <si>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</si>
  <si>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</si>
  <si>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</si>
  <si>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</si>
  <si>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</si>
  <si>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</si>
  <si>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</si>
  <si>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</si>
  <si>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</si>
  <si>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</si>
  <si>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</si>
  <si>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</si>
  <si>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</si>
  <si>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</si>
  <si>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</si>
  <si>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</si>
  <si>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</si>
  <si>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</si>
  <si>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</si>
  <si>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</si>
  <si>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</si>
  <si>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</si>
  <si>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</si>
  <si>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</si>
  <si>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</si>
  <si>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</si>
  <si>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</si>
  <si>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</si>
  <si>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</si>
  <si>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</si>
  <si>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</si>
  <si>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</si>
  <si>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</si>
  <si>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</si>
  <si>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</si>
  <si>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</si>
  <si>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</si>
  <si>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</si>
  <si>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</si>
  <si>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</si>
  <si>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</si>
  <si>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</si>
  <si>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</si>
  <si>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</si>
  <si>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</si>
  <si>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</si>
  <si>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</si>
  <si>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</si>
  <si>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</si>
  <si>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</si>
  <si>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</si>
  <si>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</si>
  <si>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</si>
  <si>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</si>
  <si>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</si>
  <si>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</si>
  <si>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</si>
  <si>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</si>
  <si>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</si>
  <si>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</si>
  <si>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</si>
  <si>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</si>
  <si>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</si>
  <si>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</si>
  <si>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</si>
  <si>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</si>
  <si>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</si>
  <si>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</si>
  <si>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</si>
  <si>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</si>
  <si>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</si>
  <si>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</si>
  <si>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</si>
  <si>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</si>
  <si>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</si>
  <si>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</si>
  <si>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</si>
  <si>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</si>
  <si>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</si>
  <si>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</si>
  <si>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</si>
  <si>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</si>
  <si>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</si>
  <si>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</si>
  <si>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</si>
  <si>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</si>
  <si>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</si>
  <si>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</si>
  <si>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</si>
  <si>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</si>
  <si>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</si>
  <si>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</si>
  <si>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</si>
  <si>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</si>
  <si>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</si>
  <si>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</si>
  <si>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</si>
  <si>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</si>
  <si>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</si>
  <si>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</si>
  <si>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</si>
  <si>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</si>
  <si>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</si>
  <si>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</si>
  <si>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</si>
  <si>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</si>
  <si>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</si>
  <si>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</si>
  <si>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</si>
  <si>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</si>
  <si>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</si>
  <si>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</si>
  <si>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</si>
  <si>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</si>
  <si>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</si>
  <si>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</si>
  <si>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</si>
  <si>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</si>
  <si>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</si>
  <si>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</si>
  <si>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</si>
  <si>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</si>
  <si>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</si>
  <si>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</si>
  <si>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</si>
  <si>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</si>
  <si>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</si>
  <si>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</si>
  <si>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</si>
  <si>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</si>
  <si>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</si>
  <si>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</si>
  <si>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</si>
  <si>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</si>
  <si>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</si>
  <si>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</si>
  <si>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</si>
  <si>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</si>
  <si>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</si>
  <si>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</si>
  <si>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</si>
  <si>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</si>
  <si>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</si>
  <si>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</si>
  <si>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</si>
  <si>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</si>
  <si>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</si>
  <si>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</si>
  <si>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</si>
  <si>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</si>
  <si>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</si>
  <si>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</si>
  <si>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</si>
  <si>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</si>
  <si>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</si>
  <si>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</si>
  <si>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</si>
  <si>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</si>
  <si>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</si>
  <si>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</si>
  <si>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</si>
  <si>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</si>
  <si>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</si>
  <si>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</si>
  <si>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</si>
  <si>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</si>
  <si>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</si>
  <si>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</si>
  <si>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</si>
  <si>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</si>
  <si>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</si>
  <si>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</si>
  <si>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</si>
  <si>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</si>
  <si>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</si>
  <si>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</si>
  <si>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</si>
  <si>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</si>
  <si>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</si>
  <si>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</si>
  <si>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</si>
  <si>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</si>
  <si>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</si>
  <si>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</si>
  <si>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</si>
  <si>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</si>
  <si>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</si>
  <si>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</si>
  <si>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</si>
  <si>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</si>
  <si>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</si>
  <si>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</si>
  <si>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</si>
  <si>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</si>
  <si>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</si>
  <si>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</si>
  <si>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</si>
  <si>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</si>
  <si>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</si>
  <si>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</si>
  <si>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</si>
  <si>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</si>
  <si>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</si>
  <si>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</si>
  <si>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</si>
  <si>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</si>
  <si>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</si>
  <si>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</si>
  <si>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</si>
  <si>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</si>
  <si>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</si>
  <si>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</si>
  <si>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</si>
  <si>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</si>
  <si>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</si>
  <si>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</si>
  <si>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</si>
  <si>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</si>
  <si>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</si>
  <si>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</si>
  <si>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</si>
  <si>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</si>
  <si>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</si>
  <si>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</si>
  <si>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</si>
  <si>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</si>
  <si>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</si>
  <si>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</si>
  <si>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</si>
  <si>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</si>
  <si>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</si>
  <si>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</si>
  <si>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</si>
  <si>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</si>
  <si>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</si>
  <si>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</si>
  <si>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</si>
  <si>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</si>
  <si>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</si>
  <si>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</si>
  <si>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</si>
  <si>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</si>
  <si>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</si>
  <si>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</si>
  <si>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</si>
  <si>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</si>
  <si>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</si>
  <si>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</si>
  <si>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</si>
  <si>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</si>
  <si>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</si>
  <si>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</si>
  <si>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</si>
  <si>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</si>
  <si>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</si>
  <si>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</si>
  <si>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</si>
  <si>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</si>
  <si>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</si>
  <si>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</si>
  <si>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</si>
  <si>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</si>
  <si>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</si>
  <si>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</si>
  <si>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</si>
  <si>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</si>
  <si>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</si>
  <si>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</si>
  <si>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</si>
  <si>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</si>
  <si>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</si>
  <si>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</si>
  <si>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</si>
  <si>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</si>
  <si>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</si>
  <si>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</si>
  <si>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</si>
  <si>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</si>
  <si>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</si>
  <si>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</si>
  <si>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</si>
  <si>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</si>
  <si>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</si>
  <si>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</si>
  <si>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</si>
  <si>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</si>
  <si>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</si>
  <si>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</si>
  <si>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</si>
  <si>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</si>
  <si>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</si>
  <si>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</si>
  <si>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</si>
  <si>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</si>
  <si>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</si>
  <si>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</si>
  <si>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</si>
  <si>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</si>
  <si>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</si>
  <si>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</si>
  <si>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</si>
  <si>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</si>
  <si>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</si>
  <si>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</si>
  <si>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</si>
  <si>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</si>
  <si>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</si>
  <si>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</si>
  <si>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</si>
  <si>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</si>
  <si>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</si>
  <si>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</si>
  <si>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</si>
  <si>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</si>
  <si>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</si>
  <si>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</si>
  <si>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</si>
  <si>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</si>
  <si>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</si>
  <si>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</si>
  <si>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</si>
  <si>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</si>
  <si>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</si>
  <si>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</si>
  <si>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</si>
  <si>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</si>
  <si>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</si>
  <si>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</si>
  <si>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</si>
  <si>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</si>
  <si>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</si>
  <si>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</si>
  <si>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</si>
  <si>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</si>
  <si>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</si>
  <si>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</si>
  <si>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</si>
  <si>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</si>
  <si>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</si>
  <si>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</si>
  <si>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</si>
  <si>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</si>
  <si>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</si>
  <si>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</si>
  <si>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</si>
  <si>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</si>
  <si>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</si>
  <si>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</si>
  <si>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</si>
  <si>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</si>
  <si>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</si>
  <si>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</si>
  <si>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</si>
  <si>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</si>
  <si>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</si>
  <si>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</si>
  <si>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</si>
  <si>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</si>
  <si>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</si>
  <si>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</si>
  <si>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</si>
  <si>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</si>
  <si>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</si>
  <si>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</si>
  <si>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</si>
  <si>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</si>
  <si>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</si>
  <si>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</si>
  <si>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</si>
  <si>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</si>
  <si>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</si>
  <si>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</si>
  <si>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</si>
  <si>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</si>
  <si>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</si>
  <si>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</si>
  <si>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</si>
  <si>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</si>
  <si>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</si>
  <si>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</si>
  <si>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</si>
  <si>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</si>
  <si>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</si>
  <si>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</si>
  <si>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</si>
  <si>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</si>
  <si>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</si>
  <si>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</si>
  <si>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</si>
  <si>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</si>
  <si>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</si>
  <si>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</si>
  <si>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</si>
  <si>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</si>
  <si>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</si>
  <si>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</si>
  <si>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</si>
  <si>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</si>
  <si>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</si>
  <si>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</si>
  <si>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</si>
  <si>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</si>
  <si>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</si>
  <si>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</si>
  <si>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</si>
  <si>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</si>
  <si>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</si>
  <si>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</si>
  <si>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</si>
  <si>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</si>
  <si>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</si>
  <si>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</si>
  <si>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</si>
  <si>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</si>
  <si>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</si>
  <si>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</si>
  <si>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</si>
  <si>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</si>
  <si>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</si>
  <si>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</si>
  <si>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</si>
  <si>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</si>
  <si>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</si>
  <si>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</si>
  <si>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</si>
  <si>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</si>
  <si>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</si>
  <si>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</si>
  <si>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</si>
  <si>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</si>
  <si>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</si>
  <si>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</si>
  <si>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</si>
  <si>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</si>
  <si>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</si>
  <si>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</si>
  <si>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</si>
  <si>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</si>
  <si>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</si>
  <si>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</si>
  <si>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</si>
  <si>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</si>
  <si>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</si>
  <si>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</si>
  <si>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</si>
  <si>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</si>
  <si>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</si>
  <si>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</si>
  <si>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</si>
  <si>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</si>
  <si>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</si>
  <si>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</si>
  <si>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</si>
  <si>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</si>
  <si>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</si>
  <si>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</si>
  <si>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</si>
  <si>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</si>
  <si>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</si>
  <si>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</si>
  <si>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</si>
  <si>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</si>
  <si>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</si>
  <si>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</si>
  <si>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</si>
  <si>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</si>
  <si>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</si>
  <si>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</si>
  <si>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</si>
  <si>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</si>
  <si>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</si>
  <si>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</si>
  <si>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</si>
  <si>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</si>
  <si>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</si>
  <si>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</si>
  <si>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</si>
  <si>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</si>
  <si>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</si>
  <si>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</si>
  <si>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</si>
  <si>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</si>
  <si>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</si>
  <si>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</si>
  <si>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</si>
  <si>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</si>
  <si>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</si>
  <si>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</si>
  <si>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</si>
  <si>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</si>
  <si>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</si>
  <si>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</si>
  <si>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</si>
  <si>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</si>
  <si>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</si>
  <si>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</si>
  <si>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</si>
  <si>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</si>
  <si>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</si>
  <si>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</si>
  <si>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</si>
  <si>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</si>
  <si>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</si>
  <si>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</si>
  <si>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</si>
  <si>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</si>
  <si>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</si>
  <si>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</si>
  <si>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</si>
  <si>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</si>
  <si>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</si>
  <si>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</si>
  <si>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</si>
  <si>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</si>
  <si>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</si>
  <si>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</si>
  <si>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</si>
  <si>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</si>
  <si>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</si>
  <si>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</si>
  <si>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</si>
  <si>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</si>
  <si>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</si>
  <si>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</si>
  <si>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</si>
  <si>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</si>
  <si>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</si>
  <si>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</si>
  <si>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</si>
  <si>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</si>
  <si>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</si>
  <si>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</si>
  <si>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</si>
  <si>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</si>
  <si>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</si>
  <si>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</si>
  <si>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</si>
  <si>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</si>
  <si>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</si>
  <si>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</si>
  <si>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</si>
  <si>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</si>
  <si>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</si>
  <si>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</si>
  <si>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</si>
  <si>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</si>
  <si>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</si>
  <si>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</si>
  <si>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</si>
  <si>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</si>
  <si>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</si>
  <si>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</si>
  <si>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</si>
  <si>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</si>
  <si>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</si>
  <si>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</si>
  <si>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</si>
  <si>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</si>
  <si>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</si>
  <si>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</si>
  <si>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</si>
  <si>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</si>
  <si>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</si>
  <si>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</si>
  <si>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</si>
  <si>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</si>
  <si>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</si>
  <si>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</si>
  <si>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</si>
  <si>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</si>
  <si>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</si>
  <si>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</si>
  <si>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</si>
  <si>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</si>
  <si>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</si>
  <si>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</si>
  <si>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</si>
  <si>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</si>
  <si>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</si>
  <si>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</si>
  <si>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</si>
  <si>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</si>
  <si>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</si>
  <si>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</si>
  <si>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</si>
  <si>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</si>
  <si>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</si>
  <si>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</si>
  <si>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</si>
  <si>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</si>
  <si>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</si>
  <si>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</si>
  <si>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</si>
  <si>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</si>
  <si>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</si>
  <si>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</si>
  <si>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</si>
  <si>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</si>
  <si>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</si>
  <si>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</si>
  <si>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</si>
  <si>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</si>
  <si>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</si>
  <si>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</si>
  <si>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</si>
  <si>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</si>
  <si>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</si>
  <si>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</si>
  <si>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</si>
  <si>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</si>
  <si>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</si>
  <si>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</si>
  <si>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</si>
  <si>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</si>
  <si>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</si>
  <si>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</si>
  <si>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</si>
  <si>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</si>
  <si>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</si>
  <si>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</si>
  <si>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</si>
  <si>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</si>
  <si>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</si>
  <si>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</si>
  <si>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</si>
  <si>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</si>
  <si>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</si>
  <si>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</si>
  <si>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</si>
  <si>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</si>
  <si>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</si>
  <si>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</si>
  <si>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</si>
  <si>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</si>
  <si>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</si>
  <si>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</si>
  <si>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</si>
  <si>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</si>
  <si>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</si>
  <si>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</si>
  <si>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</si>
  <si>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</si>
  <si>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</si>
  <si>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</si>
  <si>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</si>
  <si>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</si>
  <si>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</si>
  <si>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</si>
  <si>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</si>
  <si>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</si>
  <si>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</si>
  <si>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</si>
  <si>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</si>
  <si>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</si>
  <si>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</si>
  <si>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</si>
  <si>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</si>
  <si>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</si>
  <si>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</si>
  <si>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</si>
  <si>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</si>
  <si>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</si>
  <si>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</si>
  <si>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</si>
  <si>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</si>
  <si>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</si>
  <si>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</si>
  <si>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</si>
  <si>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</si>
  <si>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</si>
  <si>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</si>
  <si>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</si>
  <si>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</si>
  <si>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</si>
  <si>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</si>
  <si>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</si>
  <si>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</si>
  <si>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</si>
  <si>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</si>
  <si>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</si>
  <si>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</si>
  <si>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</si>
  <si>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</si>
  <si>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</si>
  <si>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</si>
  <si>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</si>
  <si>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</si>
  <si>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</si>
  <si>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</si>
  <si>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</si>
  <si>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</si>
  <si>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</si>
  <si>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</si>
  <si>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</si>
  <si>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</si>
  <si>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</si>
  <si>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</si>
  <si>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</si>
  <si>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</si>
  <si>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</si>
  <si>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</si>
  <si>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</si>
  <si>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</si>
  <si>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</si>
  <si>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</si>
  <si>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</si>
  <si>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</si>
  <si>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</si>
  <si>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</si>
  <si>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</si>
  <si>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</si>
  <si>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</si>
  <si>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</si>
  <si>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</si>
  <si>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</si>
  <si>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</si>
  <si>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</si>
  <si>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</si>
  <si>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</si>
  <si>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</si>
  <si>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</si>
  <si>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</si>
  <si>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</si>
  <si>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</si>
  <si>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</si>
  <si>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</si>
  <si>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</si>
  <si>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</si>
  <si>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</si>
  <si>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</si>
  <si>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</si>
  <si>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</si>
  <si>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</si>
  <si>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</si>
  <si>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</si>
  <si>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</si>
  <si>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</si>
  <si>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</si>
  <si>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</si>
  <si>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</si>
  <si>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</si>
  <si>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</si>
  <si>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</si>
  <si>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</si>
  <si>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</si>
  <si>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</si>
  <si>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</si>
  <si>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</si>
  <si>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</si>
  <si>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</si>
  <si>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</si>
  <si>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</si>
  <si>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</si>
  <si>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</si>
  <si>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</si>
  <si>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</si>
  <si>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</si>
  <si>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</si>
  <si>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</si>
  <si>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</si>
  <si>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</si>
  <si>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</si>
  <si>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</si>
  <si>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</si>
  <si>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</si>
  <si>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</si>
  <si>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</si>
  <si>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</si>
  <si>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</si>
  <si>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</si>
  <si>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</si>
  <si>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</si>
  <si>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</si>
  <si>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</si>
  <si>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</si>
  <si>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</si>
  <si>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</si>
  <si>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</si>
  <si>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</si>
  <si>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</si>
  <si>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</si>
  <si>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</si>
  <si>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</si>
  <si>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</si>
  <si>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</si>
  <si>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</si>
  <si>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</si>
  <si>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</si>
  <si>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</si>
  <si>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</si>
  <si>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</si>
  <si>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</si>
  <si>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</si>
  <si>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</si>
  <si>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</si>
  <si>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</si>
  <si>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</si>
  <si>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</si>
  <si>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</si>
  <si>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</si>
  <si>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</si>
  <si>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</si>
  <si>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</si>
  <si>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</si>
  <si>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</si>
  <si>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</si>
  <si>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</si>
  <si>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</si>
  <si>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</si>
  <si>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</si>
  <si>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</si>
  <si>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</si>
  <si>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</si>
  <si>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</si>
  <si>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</si>
  <si>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</si>
  <si>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</si>
  <si>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</si>
  <si>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</si>
  <si>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</si>
  <si>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</si>
  <si>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</si>
  <si>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</si>
  <si>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</si>
  <si>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</si>
  <si>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</si>
  <si>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</si>
  <si>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</si>
  <si>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</si>
  <si>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</si>
  <si>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</si>
  <si>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</si>
  <si>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</si>
  <si>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</si>
  <si>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</si>
  <si>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</si>
  <si>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</si>
  <si>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</si>
  <si>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</si>
  <si>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</si>
  <si>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</si>
  <si>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</si>
  <si>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</si>
  <si>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</si>
  <si>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</si>
  <si>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</si>
  <si>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</si>
  <si>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</si>
  <si>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</si>
  <si>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</si>
  <si>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</si>
  <si>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</si>
  <si>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</si>
  <si>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</si>
  <si>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</si>
  <si>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</si>
  <si>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</si>
  <si>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</si>
  <si>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</si>
  <si>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</si>
  <si>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</si>
  <si>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</si>
  <si>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</si>
  <si>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</si>
  <si>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</si>
  <si>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</si>
  <si>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</si>
  <si>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</si>
  <si>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</si>
  <si>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</si>
  <si>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</si>
  <si>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</si>
  <si>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</si>
  <si>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</si>
  <si>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</si>
  <si>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</si>
  <si>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</si>
  <si>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</si>
  <si>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</si>
  <si>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</si>
  <si>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</si>
  <si>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</si>
  <si>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</si>
  <si>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</si>
  <si>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</si>
  <si>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</si>
  <si>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</si>
  <si>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</si>
  <si>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</si>
  <si>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</si>
  <si>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</si>
  <si>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</si>
  <si>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</si>
  <si>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</si>
  <si>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</si>
  <si>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</si>
  <si>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</si>
  <si>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</si>
  <si>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</si>
  <si>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</si>
  <si>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</si>
  <si>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</si>
  <si>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</si>
  <si>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</si>
  <si>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</si>
  <si>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</si>
  <si>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</si>
  <si>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</si>
  <si>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</si>
  <si>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</si>
  <si>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</si>
  <si>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</si>
  <si>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</si>
  <si>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</si>
  <si>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</si>
  <si>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</si>
  <si>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</si>
  <si>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</si>
  <si>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</si>
  <si>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</si>
  <si>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</si>
  <si>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</si>
  <si>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</si>
  <si>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</si>
  <si>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</si>
  <si>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</si>
  <si>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</si>
  <si>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</si>
  <si>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</si>
  <si>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</si>
  <si>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</si>
  <si>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</si>
  <si>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</si>
  <si>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</si>
  <si>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</si>
  <si>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</si>
  <si>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</si>
  <si>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</si>
  <si>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</si>
  <si>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</si>
  <si>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</si>
  <si>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</si>
  <si>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</si>
  <si>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</si>
  <si>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</si>
  <si>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</si>
  <si>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</si>
  <si>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</si>
  <si>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</si>
  <si>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</si>
  <si>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</si>
  <si>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</si>
  <si>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</si>
  <si>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</si>
  <si>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</si>
  <si>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</si>
  <si>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</si>
  <si>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</si>
  <si>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</si>
  <si>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</si>
  <si>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</si>
  <si>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</si>
  <si>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</si>
  <si>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</si>
  <si>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</si>
  <si>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</si>
  <si>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</si>
  <si>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</si>
  <si>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</si>
  <si>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</si>
  <si>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</si>
  <si>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</si>
  <si>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</si>
  <si>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</si>
  <si>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</si>
  <si>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</si>
  <si>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</si>
  <si>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</si>
  <si>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</si>
  <si>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</si>
  <si>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</si>
  <si>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</si>
  <si>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</si>
  <si>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</si>
  <si>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</si>
  <si>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</si>
  <si>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</si>
  <si>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</si>
  <si>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</si>
  <si>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</si>
  <si>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</si>
  <si>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</si>
  <si>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</si>
  <si>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</si>
  <si>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</si>
  <si>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</si>
  <si>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</si>
  <si>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</si>
  <si>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</si>
  <si>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</si>
  <si>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</si>
  <si>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</si>
  <si>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</si>
  <si>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</si>
  <si>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</si>
  <si>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</si>
  <si>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</si>
  <si>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</si>
  <si>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</si>
  <si>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</si>
  <si>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</si>
  <si>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</si>
  <si>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</si>
  <si>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</si>
  <si>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</si>
  <si>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</si>
  <si>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</si>
  <si>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</si>
  <si>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</si>
  <si>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</si>
  <si>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</si>
  <si>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</si>
  <si>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</si>
  <si>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</si>
  <si>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</si>
  <si>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</si>
  <si>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</si>
  <si>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</si>
  <si>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</si>
  <si>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</si>
  <si>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</si>
  <si>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</si>
  <si>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</si>
  <si>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</si>
  <si>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</si>
  <si>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</si>
  <si>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</si>
  <si>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</si>
  <si>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</si>
  <si>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</si>
  <si>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</si>
  <si>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</si>
  <si>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</si>
  <si>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</si>
  <si>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</si>
  <si>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</si>
  <si>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</si>
  <si>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</si>
  <si>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</si>
  <si>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</si>
  <si>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</si>
  <si>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</si>
  <si>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</si>
  <si>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</si>
  <si>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</si>
  <si>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</si>
  <si>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</si>
  <si>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</si>
  <si>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</si>
  <si>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</si>
  <si>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</si>
  <si>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</si>
  <si>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</si>
  <si>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</si>
  <si>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</si>
  <si>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</si>
  <si>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</si>
  <si>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</si>
  <si>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</si>
  <si>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</si>
  <si>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</si>
  <si>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</si>
  <si>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</si>
  <si>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</si>
  <si>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</si>
  <si>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</si>
  <si>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</si>
  <si>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</si>
  <si>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</si>
  <si>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</si>
  <si>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</si>
  <si>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</si>
  <si>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</si>
  <si>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</si>
  <si>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</si>
  <si>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</si>
  <si>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</si>
  <si>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</si>
  <si>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</si>
  <si>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</si>
  <si>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</si>
  <si>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</si>
  <si>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</si>
  <si>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</si>
  <si>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</si>
  <si>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</si>
  <si>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</si>
  <si>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</si>
  <si>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</si>
  <si>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</si>
  <si>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</si>
  <si>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</si>
  <si>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</si>
  <si>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</si>
  <si>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</si>
  <si>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</si>
  <si>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</si>
  <si>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</si>
  <si>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</si>
  <si>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</si>
  <si>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</si>
  <si>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</si>
  <si>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</si>
  <si>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</si>
  <si>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</si>
  <si>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</si>
  <si>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</si>
  <si>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</si>
  <si>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</si>
  <si>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</si>
  <si>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</si>
  <si>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</si>
  <si>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</si>
  <si>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</si>
  <si>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</si>
  <si>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</si>
  <si>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</si>
  <si>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</si>
  <si>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</si>
  <si>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</si>
  <si>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</si>
  <si>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</si>
  <si>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</si>
  <si>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</si>
  <si>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</si>
  <si>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</si>
  <si>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</si>
  <si>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</si>
  <si>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</si>
  <si>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</si>
  <si>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</si>
  <si>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</si>
  <si>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</si>
  <si>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</si>
  <si>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</si>
  <si>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</si>
  <si>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</si>
  <si>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</si>
  <si>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</si>
  <si>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</si>
  <si>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</si>
  <si>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</si>
  <si>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</si>
  <si>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</si>
  <si>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</si>
  <si>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</si>
  <si>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</si>
  <si>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</si>
  <si>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</si>
  <si>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</si>
  <si>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</si>
  <si>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</si>
  <si>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</si>
  <si>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</si>
  <si>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</si>
  <si>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</si>
  <si>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</si>
  <si>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</si>
  <si>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</si>
  <si>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</si>
  <si>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</si>
  <si>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</si>
  <si>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</si>
  <si>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</si>
  <si>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</si>
  <si>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</si>
  <si>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</si>
  <si>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</si>
  <si>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</si>
  <si>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</si>
  <si>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</si>
  <si>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</si>
  <si>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</si>
  <si>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</si>
  <si>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</si>
  <si>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</si>
  <si>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</si>
  <si>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</si>
  <si>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</si>
  <si>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</si>
  <si>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</si>
  <si>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</si>
  <si>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</si>
  <si>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</si>
  <si>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</si>
  <si>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</si>
  <si>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</si>
  <si>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</si>
  <si>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</si>
  <si>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</si>
  <si>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</si>
  <si>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</si>
  <si>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</si>
  <si>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</si>
  <si>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</si>
  <si>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</si>
  <si>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</si>
  <si>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</si>
  <si>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</si>
  <si>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</si>
  <si>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</si>
  <si>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</si>
  <si>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</si>
  <si>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</si>
  <si>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</si>
  <si>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</si>
  <si>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</si>
  <si>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</si>
  <si>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</si>
  <si>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</si>
  <si>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</si>
  <si>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</si>
  <si>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</si>
  <si>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</si>
  <si>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</si>
  <si>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</si>
  <si>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</si>
  <si>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</si>
  <si>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</si>
  <si>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</si>
  <si>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</si>
  <si>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</si>
  <si>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</si>
  <si>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</si>
  <si>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</si>
  <si>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</si>
  <si>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</si>
  <si>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</si>
  <si>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</si>
  <si>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</si>
  <si>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</si>
  <si>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</si>
  <si>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</si>
  <si>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</si>
  <si>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</si>
  <si>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</si>
  <si>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</si>
  <si>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</si>
  <si>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</si>
  <si>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</si>
  <si>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</si>
  <si>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</si>
  <si>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</si>
  <si>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</si>
  <si>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</si>
  <si>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</si>
  <si>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</si>
  <si>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</si>
  <si>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</si>
  <si>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</si>
  <si>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</si>
  <si>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</si>
  <si>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</si>
  <si>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</si>
  <si>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</si>
  <si>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</si>
  <si>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</si>
  <si>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</si>
  <si>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</si>
  <si>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</si>
  <si>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</si>
  <si>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</si>
  <si>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</si>
  <si>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</si>
  <si>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</si>
  <si>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</si>
  <si>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</si>
  <si>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</si>
  <si>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</si>
  <si>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</si>
  <si>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</si>
  <si>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</si>
  <si>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</si>
  <si>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</si>
  <si>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</si>
  <si>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</si>
  <si>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</si>
  <si>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</si>
  <si>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</si>
  <si>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</si>
  <si>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</si>
  <si>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</si>
  <si>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</si>
  <si>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</si>
  <si>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</si>
  <si>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</si>
  <si>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</si>
  <si>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</si>
  <si>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</si>
  <si>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</si>
  <si>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</si>
  <si>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</si>
  <si>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</si>
  <si>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</si>
  <si>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</si>
  <si>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</si>
  <si>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</si>
  <si>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</si>
  <si>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</si>
  <si>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</si>
  <si>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</si>
  <si>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</si>
  <si>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</si>
  <si>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</si>
  <si>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</si>
  <si>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</si>
  <si>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</si>
  <si>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</si>
  <si>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</si>
  <si>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</si>
  <si>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</si>
  <si>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</si>
  <si>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</si>
  <si>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</si>
  <si>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</si>
  <si>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</si>
  <si>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</si>
  <si>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</si>
  <si>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</si>
  <si>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</si>
  <si>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</si>
  <si>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</si>
  <si>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</si>
  <si>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</si>
  <si>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</si>
  <si>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</si>
  <si>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</si>
  <si>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</si>
  <si>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</si>
  <si>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</si>
  <si>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</si>
  <si>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</si>
  <si>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</si>
  <si>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</si>
  <si>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</si>
  <si>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</si>
  <si>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</si>
  <si>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</si>
  <si>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</si>
  <si>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</si>
  <si>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</si>
  <si>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</si>
  <si>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</si>
  <si>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</si>
  <si>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</si>
  <si>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</si>
  <si>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</si>
  <si>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</si>
  <si>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</si>
  <si>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</si>
  <si>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</si>
  <si>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</si>
  <si>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</si>
  <si>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</si>
  <si>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</si>
  <si>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</si>
  <si>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</si>
  <si>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</si>
  <si>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</si>
  <si>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</si>
  <si>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</si>
  <si>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</si>
  <si>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</si>
  <si>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</si>
  <si>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</si>
  <si>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</si>
  <si>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</si>
  <si>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</si>
  <si>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</si>
  <si>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</si>
  <si>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</si>
  <si>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</si>
  <si>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</si>
  <si>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</si>
  <si>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</si>
  <si>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</si>
  <si>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</si>
  <si>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</si>
  <si>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</si>
  <si>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</si>
  <si>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</si>
  <si>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</si>
  <si>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</si>
  <si>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</si>
  <si>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</si>
  <si>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</si>
  <si>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</si>
  <si>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</si>
  <si>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</si>
  <si>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</si>
  <si>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</si>
  <si>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</si>
  <si>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</si>
  <si>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</si>
  <si>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</si>
  <si>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</si>
  <si>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</si>
  <si>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</si>
  <si>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</si>
  <si>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</si>
  <si>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</si>
  <si>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</si>
  <si>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</si>
  <si>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</si>
  <si>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</si>
  <si>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</si>
  <si>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</si>
  <si>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</si>
  <si>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</si>
  <si>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</si>
  <si>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</si>
  <si>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</si>
  <si>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</si>
  <si>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</si>
  <si>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</si>
  <si>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</si>
  <si>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</si>
  <si>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</si>
  <si>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</si>
  <si>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</si>
  <si>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</si>
  <si>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</si>
  <si>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</si>
  <si>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</si>
  <si>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</si>
  <si>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</si>
  <si>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</si>
  <si>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</si>
  <si>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</si>
  <si>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</si>
  <si>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</si>
  <si>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</si>
  <si>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</si>
  <si>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</si>
  <si>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</si>
  <si>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</si>
  <si>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</si>
  <si>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</si>
  <si>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</si>
  <si>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</si>
  <si>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</si>
  <si>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</si>
  <si>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</si>
  <si>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</si>
  <si>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</si>
  <si>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</si>
  <si>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</si>
  <si>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</si>
  <si>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</si>
  <si>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</si>
  <si>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</si>
  <si>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</si>
  <si>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</si>
  <si>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</si>
  <si>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</si>
  <si>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</si>
  <si>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</si>
  <si>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</si>
  <si>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</si>
  <si>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</si>
  <si>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</si>
  <si>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</si>
  <si>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</si>
  <si>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</si>
  <si>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</si>
  <si>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</si>
  <si>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</si>
  <si>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</si>
  <si>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</si>
  <si>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</si>
  <si>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</si>
  <si>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</si>
  <si>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</si>
  <si>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</si>
  <si>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</si>
  <si>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</si>
  <si>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</si>
  <si>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</si>
  <si>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</si>
  <si>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</si>
  <si>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</si>
  <si>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</si>
  <si>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</si>
  <si>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</si>
  <si>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</si>
  <si>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</si>
  <si>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</si>
  <si>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</si>
  <si>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</si>
  <si>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</si>
  <si>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</si>
  <si>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</si>
  <si>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</si>
  <si>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</si>
  <si>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</si>
  <si>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</si>
  <si>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</si>
  <si>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</si>
  <si>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</si>
  <si>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</si>
  <si>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</si>
  <si>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</si>
  <si>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</si>
  <si>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</si>
  <si>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</si>
  <si>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</si>
  <si>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</si>
  <si>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</si>
  <si>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</si>
  <si>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</si>
  <si>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</si>
  <si>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</si>
  <si>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</si>
  <si>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</si>
  <si>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</si>
  <si>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</si>
  <si>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</si>
  <si>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</si>
  <si>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</si>
  <si>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</si>
  <si>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</si>
  <si>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</si>
  <si>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</si>
  <si>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</si>
  <si>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</si>
  <si>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</si>
  <si>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</si>
  <si>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</si>
  <si>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</si>
  <si>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</si>
  <si>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</si>
  <si>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</si>
  <si>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</si>
  <si>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</si>
  <si>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</si>
  <si>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</si>
  <si>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</si>
  <si>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</si>
  <si>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</si>
  <si>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</si>
  <si>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</si>
  <si>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</si>
  <si>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</si>
  <si>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</si>
  <si>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</si>
  <si>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</si>
  <si>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</si>
  <si>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</si>
  <si>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</si>
  <si>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</si>
  <si>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</si>
  <si>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</si>
  <si>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</si>
  <si>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</si>
  <si>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</si>
  <si>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</si>
  <si>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</si>
  <si>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</si>
  <si>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</si>
  <si>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</si>
  <si>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</si>
  <si>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</si>
  <si>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</si>
  <si>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</si>
  <si>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</si>
  <si>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</si>
  <si>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</si>
  <si>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</si>
  <si>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</si>
  <si>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</si>
  <si>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</si>
  <si>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</si>
  <si>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</si>
  <si>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</si>
  <si>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</si>
  <si>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</si>
  <si>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</si>
  <si>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</si>
  <si>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</si>
  <si>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</si>
  <si>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</si>
  <si>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</si>
  <si>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</si>
  <si>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</si>
  <si>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</si>
  <si>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</si>
  <si>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</si>
  <si>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</si>
  <si>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</si>
  <si>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</si>
  <si>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</si>
  <si>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</si>
  <si>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</si>
  <si>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</si>
  <si>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</si>
  <si>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</si>
  <si>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</si>
  <si>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</si>
  <si>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</si>
  <si>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</si>
  <si>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</si>
  <si>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</si>
  <si>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</si>
  <si>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</si>
  <si>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</si>
  <si>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</si>
  <si>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</si>
  <si>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</si>
  <si>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</si>
  <si>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</si>
  <si>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</si>
  <si>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</si>
  <si>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</si>
  <si>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</si>
  <si>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</si>
  <si>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</si>
  <si>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</si>
  <si>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</si>
  <si>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</si>
  <si>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</si>
  <si>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</si>
  <si>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</si>
  <si>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</si>
  <si>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</si>
  <si>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</si>
  <si>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</si>
  <si>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</si>
  <si>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</si>
  <si>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</si>
  <si>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</si>
  <si>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</si>
  <si>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</si>
  <si>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</si>
  <si>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</si>
  <si>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</si>
  <si>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</si>
  <si>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</si>
  <si>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</si>
  <si>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</si>
  <si>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</si>
  <si>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</si>
  <si>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</si>
  <si>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</si>
  <si>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</si>
  <si>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</si>
  <si>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</si>
  <si>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</si>
  <si>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</si>
  <si>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</si>
  <si>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</si>
  <si>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</si>
  <si>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</si>
  <si>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</si>
  <si>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</si>
  <si>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</si>
  <si>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</si>
  <si>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</si>
  <si>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</si>
  <si>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</si>
  <si>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</si>
  <si>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</si>
  <si>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</si>
  <si>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</si>
  <si>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</si>
  <si>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</si>
  <si>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</si>
  <si>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</si>
  <si>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</si>
  <si>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</si>
  <si>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</si>
  <si>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</si>
  <si>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</si>
  <si>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</si>
  <si>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</si>
  <si>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</si>
  <si>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</si>
  <si>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</si>
  <si>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</si>
  <si>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</si>
  <si>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</si>
  <si>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</si>
  <si>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</si>
  <si>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</si>
  <si>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</si>
  <si>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</si>
  <si>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</si>
  <si>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</si>
  <si>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</si>
  <si>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</si>
  <si>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</si>
  <si>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</si>
  <si>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</si>
  <si>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</si>
  <si>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</si>
  <si>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</si>
  <si>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</si>
  <si>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</si>
  <si>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</si>
  <si>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</si>
  <si>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</si>
  <si>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</si>
  <si>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</si>
  <si>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</si>
  <si>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</si>
  <si>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</si>
  <si>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</si>
  <si>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</si>
  <si>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</si>
  <si>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</si>
  <si>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</si>
  <si>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</si>
  <si>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</si>
  <si>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</si>
  <si>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</si>
  <si>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</si>
  <si>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</si>
  <si>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</si>
  <si>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</si>
  <si>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</si>
  <si>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</si>
  <si>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</si>
  <si>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</si>
  <si>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</si>
  <si>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</si>
  <si>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</si>
  <si>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</si>
  <si>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</si>
  <si>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</si>
  <si>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</si>
  <si>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</si>
  <si>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</si>
  <si>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</si>
  <si>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</si>
  <si>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</si>
  <si>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</si>
  <si>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</si>
  <si>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</si>
  <si>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</si>
  <si>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</si>
  <si>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</si>
  <si>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</si>
  <si>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</si>
  <si>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</si>
  <si>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</si>
  <si>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</si>
  <si>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</si>
  <si>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</si>
  <si>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</si>
  <si>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</si>
  <si>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</si>
  <si>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</si>
  <si>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</si>
  <si>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</si>
  <si>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</si>
  <si>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</si>
  <si>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</si>
  <si>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</si>
  <si>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</si>
  <si>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</si>
  <si>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</si>
  <si>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</si>
  <si>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</si>
  <si>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</si>
  <si>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</si>
  <si>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</si>
  <si>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</si>
  <si>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</si>
  <si>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</si>
  <si>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</si>
  <si>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</si>
  <si>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</si>
  <si>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</si>
  <si>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</si>
  <si>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</si>
  <si>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</si>
  <si>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</si>
  <si>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</si>
  <si>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</si>
  <si>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</si>
  <si>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</si>
  <si>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</si>
  <si>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</si>
  <si>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</si>
  <si>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</si>
  <si>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</si>
  <si>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</si>
  <si>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</si>
  <si>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</si>
  <si>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</si>
  <si>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</si>
  <si>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</si>
  <si>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</si>
  <si>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</si>
  <si>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</si>
  <si>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</si>
  <si>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</si>
  <si>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</si>
  <si>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</si>
  <si>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</si>
  <si>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</si>
  <si>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</si>
  <si>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</si>
  <si>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</si>
  <si>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</si>
  <si>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</si>
  <si>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</si>
  <si>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</si>
  <si>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</si>
  <si>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</si>
  <si>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</si>
  <si>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</si>
  <si>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</si>
  <si>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</si>
  <si>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</si>
  <si>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</si>
  <si>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</si>
  <si>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</si>
  <si>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</si>
  <si>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</si>
  <si>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</si>
  <si>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</si>
  <si>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</si>
  <si>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</si>
  <si>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</si>
  <si>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</si>
  <si>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</si>
  <si>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</si>
  <si>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</si>
  <si>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</si>
  <si>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</si>
  <si>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</si>
  <si>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</si>
  <si>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</si>
  <si>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</si>
  <si>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</si>
  <si>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</si>
  <si>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</si>
  <si>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</si>
  <si>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</si>
  <si>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</si>
  <si>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</si>
  <si>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</si>
  <si>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</si>
  <si>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</si>
  <si>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</si>
  <si>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</si>
  <si>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</si>
  <si>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</si>
  <si>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</si>
  <si>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</si>
  <si>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</si>
  <si>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</si>
  <si>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</si>
  <si>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</si>
  <si>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</si>
  <si>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</si>
  <si>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</si>
  <si>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</si>
  <si>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</si>
  <si>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</si>
  <si>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</si>
  <si>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</si>
  <si>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</si>
  <si>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</si>
  <si>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</si>
  <si>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</si>
  <si>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</si>
  <si>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</si>
  <si>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</si>
  <si>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</si>
  <si>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</si>
  <si>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</si>
  <si>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</si>
  <si>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</si>
  <si>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</si>
  <si>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</si>
  <si>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</si>
  <si>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</si>
  <si>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</si>
  <si>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</si>
  <si>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</si>
  <si>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</si>
  <si>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</si>
  <si>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</si>
  <si>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</si>
  <si>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</si>
  <si>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</si>
  <si>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</si>
  <si>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</si>
  <si>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</si>
  <si>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</si>
  <si>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</si>
  <si>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</si>
  <si>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</si>
  <si>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</si>
  <si>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</si>
  <si>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</si>
  <si>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</si>
  <si>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</si>
  <si>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</si>
  <si>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</si>
  <si>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</si>
  <si>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</si>
  <si>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</si>
  <si>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</si>
  <si>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</si>
  <si>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</si>
  <si>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</si>
  <si>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</si>
  <si>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</si>
  <si>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</si>
  <si>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</si>
  <si>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</si>
  <si>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</si>
  <si>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</si>
  <si>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</si>
  <si>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</si>
  <si>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</si>
  <si>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</si>
  <si>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</si>
  <si>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</si>
  <si>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</si>
  <si>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</si>
  <si>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</si>
  <si>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</si>
  <si>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</si>
  <si>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</si>
  <si>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</si>
  <si>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</si>
  <si>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</si>
  <si>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</si>
  <si>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</si>
  <si>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</si>
  <si>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</si>
  <si>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</si>
  <si>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</si>
  <si>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</si>
  <si>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</si>
  <si>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</si>
  <si>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</si>
  <si>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</si>
  <si>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</si>
  <si>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</si>
  <si>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</si>
  <si>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</si>
  <si>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</si>
  <si>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</si>
  <si>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</si>
  <si>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</si>
  <si>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</si>
  <si>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</si>
  <si>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</si>
  <si>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</si>
  <si>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</si>
  <si>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</si>
  <si>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</si>
  <si>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</si>
  <si>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</si>
  <si>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</si>
  <si>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</si>
  <si>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</si>
  <si>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</si>
  <si>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</si>
  <si>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</si>
  <si>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</si>
  <si>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</si>
  <si>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</si>
  <si>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</si>
  <si>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</si>
  <si>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</si>
  <si>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</si>
  <si>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</si>
  <si>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</si>
  <si>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</si>
  <si>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</si>
  <si>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</si>
  <si>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</si>
  <si>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</si>
  <si>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</si>
  <si>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</si>
  <si>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</si>
  <si>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</si>
  <si>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</si>
  <si>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</si>
  <si>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</si>
  <si>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</si>
  <si>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</si>
  <si>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</si>
  <si>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</si>
  <si>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</si>
  <si>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</si>
  <si>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</si>
  <si>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</si>
  <si>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</si>
  <si>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</si>
  <si>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</si>
  <si>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</si>
  <si>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</si>
  <si>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</si>
  <si>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</si>
  <si>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</si>
  <si>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</si>
  <si>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</si>
  <si>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</si>
  <si>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</si>
  <si>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</si>
  <si>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</si>
  <si>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</si>
  <si>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</si>
  <si>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</si>
  <si>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</si>
  <si>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</si>
  <si>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</si>
  <si>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</si>
  <si>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</si>
  <si>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</si>
  <si>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</si>
  <si>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</si>
  <si>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</si>
  <si>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</si>
  <si>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</si>
  <si>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</si>
  <si>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</si>
  <si>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</si>
  <si>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</si>
  <si>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</si>
  <si>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</si>
  <si>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</si>
  <si>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</si>
  <si>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</si>
  <si>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</si>
  <si>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</si>
  <si>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</si>
  <si>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</si>
  <si>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</si>
  <si>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</si>
  <si>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</si>
  <si>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</si>
  <si>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</si>
  <si>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</si>
  <si>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</si>
  <si>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</si>
  <si>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</si>
  <si>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</si>
  <si>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</si>
  <si>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</si>
  <si>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</si>
  <si>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</si>
  <si>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</si>
  <si>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</si>
  <si>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</si>
  <si>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</si>
  <si>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</si>
  <si>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</si>
  <si>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</si>
  <si>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</si>
  <si>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</si>
  <si>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</si>
  <si>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</si>
  <si>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</si>
  <si>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</si>
  <si>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</si>
  <si>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</si>
  <si>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</si>
  <si>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</si>
  <si>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</si>
  <si>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</si>
  <si>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</si>
  <si>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</si>
  <si>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</si>
  <si>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</si>
  <si>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</si>
  <si>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</si>
  <si>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</si>
  <si>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</si>
  <si>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</si>
  <si>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</si>
  <si>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</si>
  <si>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</si>
  <si>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</si>
  <si>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</si>
  <si>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</si>
  <si>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</si>
  <si>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</si>
  <si>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</si>
  <si>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</si>
  <si>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</si>
  <si>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</si>
  <si>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</si>
  <si>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</si>
  <si>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</si>
  <si>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</si>
  <si>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</si>
  <si>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</si>
  <si>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</si>
  <si>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</si>
  <si>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</si>
  <si>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</si>
  <si>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</si>
  <si>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</si>
  <si>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</si>
  <si>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</si>
  <si>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</si>
  <si>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</si>
  <si>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</si>
  <si>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</si>
  <si>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</si>
  <si>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</si>
  <si>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</si>
  <si>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</si>
  <si>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</si>
  <si>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</si>
  <si>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</si>
  <si>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</si>
  <si>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</si>
  <si>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</si>
  <si>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</si>
  <si>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</si>
  <si>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</si>
  <si>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</si>
  <si>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</si>
  <si>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</si>
  <si>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</si>
  <si>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</si>
  <si>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</si>
  <si>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</si>
  <si>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</si>
  <si>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</si>
  <si>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</si>
  <si>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</si>
  <si>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</si>
  <si>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</si>
  <si>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</si>
  <si>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</si>
  <si>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</si>
  <si>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</si>
  <si>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</si>
  <si>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</si>
  <si>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</si>
  <si>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</si>
  <si>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</si>
  <si>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</si>
  <si>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</si>
  <si>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</si>
  <si>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</si>
  <si>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</si>
  <si>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</si>
  <si>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</si>
  <si>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</si>
  <si>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</si>
  <si>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</si>
  <si>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</si>
  <si>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</si>
  <si>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</si>
  <si>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</si>
  <si>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</si>
  <si>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</si>
  <si>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</si>
  <si>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</si>
  <si>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</si>
  <si>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</si>
  <si>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</si>
  <si>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</si>
  <si>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</si>
  <si>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</si>
  <si>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</si>
  <si>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</si>
  <si>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</si>
  <si>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</si>
  <si>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</si>
  <si>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</si>
  <si>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</si>
  <si>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</si>
  <si>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</si>
  <si>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</si>
  <si>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</si>
  <si>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</si>
  <si>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</si>
  <si>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</si>
  <si>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</si>
  <si>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</si>
  <si>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</si>
  <si>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</si>
  <si>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</si>
  <si>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</si>
  <si>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</si>
  <si>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</si>
  <si>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</si>
  <si>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</si>
  <si>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</si>
  <si>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</si>
  <si>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</si>
  <si>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</si>
  <si>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</si>
  <si>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</si>
  <si>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</si>
  <si>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</si>
  <si>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</si>
  <si>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</si>
  <si>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</si>
  <si>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</si>
  <si>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</si>
  <si>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</si>
  <si>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</si>
  <si>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</si>
  <si>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</si>
  <si>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</si>
  <si>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</si>
  <si>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</si>
  <si>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</si>
  <si>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</si>
  <si>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</si>
  <si>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</si>
  <si>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</si>
  <si>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</si>
  <si>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</si>
  <si>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</si>
  <si>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</si>
  <si>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</si>
  <si>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</si>
  <si>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</si>
  <si>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</si>
  <si>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</si>
  <si>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</si>
  <si>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</si>
  <si>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</si>
  <si>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</si>
  <si>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</si>
  <si>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</si>
  <si>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</si>
  <si>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</si>
  <si>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</si>
  <si>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</si>
  <si>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</si>
  <si>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</si>
  <si>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</si>
  <si>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</si>
  <si>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</si>
  <si>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</si>
  <si>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</si>
  <si>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</si>
  <si>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</si>
  <si>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</si>
  <si>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</si>
  <si>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</si>
  <si>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</si>
  <si>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</si>
  <si>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</si>
  <si>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</si>
  <si>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</si>
  <si>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</si>
  <si>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</si>
  <si>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</si>
  <si>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</si>
  <si>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</si>
  <si>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</si>
  <si>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</si>
  <si>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</si>
  <si>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</si>
  <si>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</si>
  <si>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</si>
  <si>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</si>
  <si>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</si>
  <si>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</si>
  <si>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</si>
  <si>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</si>
  <si>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</si>
  <si>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</si>
  <si>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</si>
  <si>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</si>
  <si>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</si>
  <si>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</si>
  <si>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</si>
  <si>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</si>
  <si>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</si>
  <si>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</si>
  <si>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</si>
  <si>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</si>
  <si>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</si>
  <si>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</si>
  <si>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</si>
  <si>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</si>
  <si>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</si>
  <si>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</si>
  <si>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</si>
  <si>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</si>
  <si>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</si>
  <si>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</si>
  <si>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</si>
  <si>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</si>
  <si>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</si>
  <si>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</si>
  <si>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</si>
  <si>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</si>
  <si>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</si>
  <si>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</si>
  <si>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</si>
  <si>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</si>
  <si>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</si>
  <si>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</si>
  <si>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</si>
  <si>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</si>
  <si>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</si>
  <si>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</si>
  <si>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</si>
  <si>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</si>
  <si>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</si>
  <si>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</si>
  <si>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</si>
  <si>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</si>
  <si>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</si>
  <si>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</si>
  <si>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</si>
  <si>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</si>
  <si>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</si>
  <si>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</si>
  <si>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</si>
  <si>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</si>
  <si>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</si>
  <si>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</si>
  <si>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</si>
  <si>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</si>
  <si>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</si>
  <si>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</si>
  <si>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</si>
  <si>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</si>
  <si>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</si>
  <si>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</si>
  <si>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</si>
  <si>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</si>
  <si>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</si>
  <si>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</si>
  <si>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</si>
  <si>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</si>
  <si>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</si>
  <si>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</si>
  <si>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</si>
  <si>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</si>
  <si>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</si>
  <si>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</si>
  <si>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</si>
  <si>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</si>
  <si>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</si>
  <si>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</si>
  <si>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</si>
  <si>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</si>
  <si>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</si>
  <si>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</si>
  <si>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</si>
  <si>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</si>
  <si>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</si>
  <si>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</si>
  <si>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</si>
  <si>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</si>
  <si>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</si>
  <si>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</si>
  <si>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</si>
  <si>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</si>
  <si>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</si>
  <si>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</si>
  <si>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</si>
  <si>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</si>
  <si>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</si>
  <si>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</si>
  <si>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</si>
  <si>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</si>
  <si>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</si>
  <si>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</si>
  <si>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</si>
  <si>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</si>
  <si>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</si>
  <si>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</si>
  <si>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</si>
  <si>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</si>
  <si>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</si>
  <si>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</si>
  <si>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</si>
  <si>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</si>
  <si>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</si>
  <si>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</si>
  <si>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</si>
  <si>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</si>
  <si>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</si>
  <si>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</si>
  <si>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</si>
  <si>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</si>
  <si>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</si>
  <si>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</si>
  <si>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</si>
  <si>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</si>
  <si>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</si>
  <si>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</si>
  <si>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</si>
  <si>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</si>
  <si>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</si>
  <si>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</si>
  <si>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</si>
  <si>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</si>
  <si>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</si>
  <si>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</si>
  <si>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</si>
  <si>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</si>
  <si>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</si>
  <si>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</si>
  <si>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</si>
  <si>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</si>
  <si>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</si>
  <si>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</si>
  <si>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</si>
  <si>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</si>
  <si>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</si>
  <si>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</si>
  <si>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</si>
  <si>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</si>
  <si>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</si>
  <si>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</si>
  <si>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</si>
  <si>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</si>
  <si>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</si>
  <si>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</si>
  <si>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</si>
  <si>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</si>
  <si>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</si>
  <si>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</si>
  <si>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</si>
  <si>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</si>
  <si>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</si>
  <si>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</si>
  <si>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</si>
  <si>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</si>
  <si>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</si>
  <si>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</si>
  <si>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</si>
  <si>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</si>
  <si>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</si>
  <si>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</si>
  <si>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</si>
  <si>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</si>
  <si>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</si>
  <si>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</si>
  <si>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</si>
  <si>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</si>
  <si>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</si>
  <si>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</si>
  <si>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</si>
  <si>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</si>
  <si>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</si>
  <si>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</si>
  <si>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</si>
  <si>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</si>
  <si>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</si>
  <si>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</si>
  <si>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</si>
  <si>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</si>
  <si>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</si>
  <si>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</si>
  <si>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</si>
  <si>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</si>
  <si>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</si>
  <si>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</si>
  <si>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</si>
  <si>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</si>
  <si>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</si>
  <si>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</si>
  <si>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</si>
  <si>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</si>
  <si>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</si>
  <si>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</si>
  <si>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</si>
  <si>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</si>
  <si>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</si>
  <si>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</si>
  <si>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</si>
  <si>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</si>
  <si>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</si>
  <si>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</si>
  <si>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</si>
  <si>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</si>
  <si>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</si>
  <si>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</si>
  <si>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</si>
  <si>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</si>
  <si>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</si>
  <si>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</si>
  <si>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</si>
  <si>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</si>
  <si>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</si>
  <si>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</si>
  <si>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</si>
  <si>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</si>
  <si>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</si>
  <si>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</si>
  <si>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</si>
  <si>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</si>
  <si>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</si>
  <si>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</si>
  <si>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</si>
  <si>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</si>
  <si>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</si>
  <si>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</si>
  <si>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</si>
  <si>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</si>
  <si>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</si>
  <si>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</si>
  <si>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</si>
  <si>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</si>
  <si>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</si>
  <si>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</si>
  <si>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</si>
  <si>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</si>
  <si>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</si>
  <si>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</si>
  <si>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</si>
  <si>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</si>
  <si>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</si>
  <si>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</si>
  <si>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</si>
  <si>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</si>
  <si>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</si>
  <si>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</si>
  <si>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</si>
  <si>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</si>
  <si>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</si>
  <si>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</si>
  <si>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</si>
  <si>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</si>
  <si>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</si>
  <si>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</si>
  <si>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</si>
  <si>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</si>
  <si>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</si>
  <si>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</si>
  <si>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</si>
  <si>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</si>
  <si>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</si>
  <si>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</si>
  <si>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</si>
  <si>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</si>
  <si>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</si>
  <si>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</si>
  <si>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</si>
  <si>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</si>
  <si>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</si>
  <si>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</si>
  <si>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</si>
  <si>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</si>
  <si>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</si>
  <si>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</si>
  <si>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</si>
  <si>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</si>
  <si>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</si>
  <si>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</si>
  <si>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</si>
  <si>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</si>
  <si>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</si>
  <si>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</si>
  <si>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</si>
  <si>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</si>
  <si>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</si>
  <si>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</si>
  <si>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</si>
  <si>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</si>
  <si>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</si>
  <si>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</si>
  <si>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</si>
  <si>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</si>
  <si>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</si>
  <si>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</si>
  <si>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</si>
  <si>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</si>
  <si>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</si>
  <si>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</si>
  <si>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</si>
  <si>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</si>
  <si>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</si>
  <si>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</si>
  <si>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</si>
  <si>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</si>
  <si>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</si>
  <si>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</si>
  <si>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</si>
  <si>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</si>
  <si>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</si>
  <si>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</si>
  <si>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</si>
  <si>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</si>
  <si>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</si>
  <si>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</si>
  <si>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</si>
  <si>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</si>
  <si>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</si>
  <si>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</si>
  <si>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</si>
  <si>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</si>
  <si>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</si>
  <si>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</si>
  <si>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</si>
  <si>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</si>
  <si>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</si>
  <si>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</si>
  <si>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</si>
  <si>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</si>
  <si>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</si>
  <si>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</si>
  <si>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</si>
  <si>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</si>
  <si>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</si>
  <si>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</si>
  <si>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</si>
  <si>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</si>
  <si>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</si>
  <si>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</si>
  <si>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</si>
  <si>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</si>
  <si>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</si>
  <si>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</si>
  <si>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</si>
  <si>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</si>
  <si>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</si>
  <si>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</si>
  <si>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</si>
  <si>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</si>
  <si>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</si>
  <si>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</si>
  <si>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</si>
  <si>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</si>
  <si>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</si>
  <si>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</si>
  <si>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</si>
  <si>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</si>
  <si>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</si>
  <si>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</si>
  <si>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</si>
  <si>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</si>
  <si>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</si>
  <si>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</si>
  <si>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</si>
  <si>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</si>
  <si>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</si>
  <si>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</si>
  <si>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</si>
  <si>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</si>
  <si>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</si>
  <si>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</si>
  <si>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</si>
  <si>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</si>
  <si>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</si>
  <si>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</si>
  <si>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</si>
  <si>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</si>
  <si>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</si>
  <si>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</si>
  <si>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</si>
  <si>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</si>
  <si>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</si>
  <si>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</si>
  <si>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</si>
  <si>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</si>
  <si>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</si>
  <si>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</si>
  <si>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</si>
  <si>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</si>
  <si>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</si>
  <si>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</si>
  <si>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</si>
  <si>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</si>
  <si>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</si>
  <si>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</si>
  <si>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</si>
  <si>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</si>
  <si>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</si>
  <si>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</si>
  <si>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</si>
  <si>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</si>
  <si>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</si>
  <si>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</si>
  <si>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</si>
  <si>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</si>
  <si>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</si>
  <si>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</si>
  <si>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</si>
  <si>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</si>
  <si>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</si>
  <si>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</si>
  <si>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</si>
  <si>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</si>
  <si>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</si>
  <si>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</si>
  <si>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</si>
  <si>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</si>
  <si>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</si>
  <si>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</si>
  <si>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</si>
  <si>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</si>
  <si>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</si>
  <si>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</si>
  <si>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</si>
  <si>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</si>
  <si>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</si>
  <si>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</si>
  <si>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</si>
  <si>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</si>
  <si>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</si>
  <si>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</si>
  <si>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</si>
  <si>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</si>
  <si>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</si>
  <si>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</si>
  <si>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</si>
  <si>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</si>
  <si>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</si>
  <si>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</si>
  <si>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</si>
  <si>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</si>
  <si>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</si>
  <si>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</si>
  <si>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</si>
  <si>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</si>
  <si>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</si>
  <si>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</si>
  <si>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</si>
  <si>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</si>
  <si>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</si>
  <si>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</si>
  <si>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</si>
  <si>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</si>
  <si>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</si>
  <si>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</si>
  <si>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</si>
  <si>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</si>
  <si>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</si>
  <si>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</si>
  <si>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</si>
  <si>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</si>
  <si>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</si>
  <si>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</si>
  <si>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</si>
  <si>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</si>
  <si>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</si>
  <si>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</si>
  <si>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</si>
  <si>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</si>
  <si>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</si>
  <si>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</si>
  <si>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</si>
  <si>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</si>
  <si>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</si>
  <si>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</si>
  <si>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</si>
  <si>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</si>
  <si>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</si>
  <si>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</si>
  <si>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</si>
  <si>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</si>
  <si>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</si>
  <si>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</si>
  <si>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</si>
  <si>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</si>
  <si>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</si>
  <si>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</si>
  <si>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</si>
  <si>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</si>
  <si>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</si>
  <si>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</si>
  <si>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</si>
  <si>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</si>
  <si>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</si>
  <si>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</si>
  <si>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</si>
  <si>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</si>
  <si>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</si>
  <si>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</si>
  <si>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</si>
  <si>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</si>
  <si>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</si>
  <si>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</si>
  <si>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</si>
  <si>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</si>
  <si>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</si>
  <si>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</si>
  <si>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</si>
  <si>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</si>
  <si>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</si>
  <si>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</si>
  <si>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</si>
  <si>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</si>
  <si>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</si>
  <si>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</si>
  <si>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</si>
  <si>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</si>
  <si>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</si>
  <si>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</si>
  <si>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</si>
  <si>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</si>
  <si>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</si>
  <si>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</si>
  <si>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</si>
  <si>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</si>
  <si>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</si>
  <si>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</si>
  <si>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</si>
  <si>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</si>
  <si>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</si>
  <si>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</si>
  <si>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</si>
  <si>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</si>
  <si>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</si>
  <si>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</si>
  <si>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</si>
  <si>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</si>
  <si>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</si>
  <si>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</si>
  <si>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</si>
  <si>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</si>
  <si>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</si>
  <si>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</si>
  <si>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</si>
  <si>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</si>
  <si>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</si>
  <si>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</si>
  <si>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</si>
  <si>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</si>
  <si>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</si>
  <si>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</si>
  <si>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</si>
  <si>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</si>
  <si>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</si>
  <si>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</si>
  <si>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</si>
  <si>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</si>
  <si>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</si>
  <si>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</si>
  <si>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</si>
  <si>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</si>
  <si>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</si>
  <si>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</si>
  <si>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</si>
  <si>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</si>
  <si>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</si>
  <si>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</si>
  <si>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</si>
  <si>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</si>
  <si>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</si>
  <si>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</si>
  <si>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</si>
  <si>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</si>
  <si>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</si>
  <si>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</si>
  <si>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</si>
  <si>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</si>
  <si>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</si>
  <si>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</si>
  <si>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</si>
  <si>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</si>
  <si>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</si>
  <si>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</si>
  <si>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</si>
  <si>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</si>
  <si>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</si>
  <si>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</si>
  <si>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</si>
  <si>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</si>
  <si>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</si>
  <si>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</si>
  <si>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</si>
  <si>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</si>
  <si>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</si>
  <si>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</si>
  <si>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</si>
  <si>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</si>
  <si>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</si>
  <si>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</si>
  <si>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</si>
  <si>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</si>
  <si>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</si>
  <si>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</si>
  <si>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</si>
  <si>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</si>
  <si>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</si>
  <si>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</si>
  <si>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</si>
  <si>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</si>
  <si>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</si>
  <si>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</si>
  <si>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</si>
  <si>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</si>
  <si>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</si>
  <si>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</si>
  <si>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</si>
  <si>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</si>
  <si>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</si>
  <si>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</si>
  <si>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</si>
  <si>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</si>
  <si>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</si>
  <si>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</si>
  <si>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</si>
  <si>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</si>
  <si>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</si>
  <si>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</si>
  <si>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</si>
  <si>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</si>
  <si>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</si>
  <si>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</si>
  <si>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</si>
  <si>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</si>
  <si>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</si>
  <si>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</si>
  <si>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</si>
  <si>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</si>
  <si>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</si>
  <si>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</si>
  <si>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</si>
  <si>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</si>
  <si>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</si>
  <si>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</si>
  <si>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</si>
  <si>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</si>
  <si>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</si>
  <si>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</si>
  <si>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</si>
  <si>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</si>
  <si>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</si>
  <si>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</si>
  <si>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</si>
  <si>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</si>
  <si>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</si>
  <si>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</si>
  <si>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</si>
  <si>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</si>
  <si>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</si>
  <si>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</si>
  <si>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</si>
  <si>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</si>
  <si>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</si>
  <si>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</si>
  <si>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</si>
  <si>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</si>
  <si>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</si>
  <si>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</si>
  <si>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</si>
  <si>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</si>
  <si>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</si>
  <si>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</si>
  <si>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</si>
  <si>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</si>
  <si>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</si>
  <si>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</si>
  <si>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</si>
  <si>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</si>
  <si>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</si>
  <si>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</si>
  <si>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</si>
  <si>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</si>
  <si>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</si>
  <si>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</si>
  <si>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</si>
  <si>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</si>
  <si>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</si>
  <si>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</si>
  <si>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</si>
  <si>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</si>
  <si>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</si>
  <si>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</si>
  <si>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</si>
  <si>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</si>
  <si>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</si>
  <si>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</si>
  <si>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</si>
  <si>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</si>
  <si>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</si>
  <si>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</si>
  <si>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</si>
  <si>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</si>
  <si>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</si>
  <si>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</si>
  <si>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</si>
  <si>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</si>
  <si>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</si>
  <si>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</si>
  <si>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</si>
  <si>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</si>
  <si>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</si>
  <si>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</si>
  <si>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</si>
  <si>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</si>
  <si>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</si>
  <si>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</si>
  <si>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</si>
  <si>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</si>
  <si>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</si>
  <si>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</si>
  <si>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</si>
  <si>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</si>
  <si>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</si>
  <si>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</si>
  <si>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</si>
  <si>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</si>
  <si>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</si>
  <si>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</si>
  <si>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</si>
  <si>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</si>
  <si>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</si>
  <si>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</si>
  <si>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</si>
  <si>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</si>
  <si>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</si>
  <si>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</si>
  <si>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</si>
  <si>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</si>
  <si>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</si>
  <si>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</si>
  <si>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</si>
  <si>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</si>
  <si>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</si>
  <si>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</si>
  <si>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</si>
  <si>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</si>
  <si>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</si>
  <si>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</si>
  <si>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</si>
  <si>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</si>
  <si>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</si>
  <si>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</si>
  <si>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</si>
  <si>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</si>
  <si>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</si>
  <si>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</si>
  <si>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</si>
  <si>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</si>
  <si>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</si>
  <si>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</si>
  <si>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</si>
  <si>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</si>
  <si>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</si>
  <si>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</si>
  <si>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</si>
  <si>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</si>
  <si>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</si>
  <si>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</si>
  <si>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</si>
  <si>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</si>
  <si>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</si>
  <si>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</si>
  <si>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</si>
  <si>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</si>
  <si>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</si>
  <si>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</si>
  <si>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</si>
  <si>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</si>
  <si>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</si>
  <si>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</si>
  <si>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</si>
  <si>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</si>
  <si>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</si>
  <si>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</si>
  <si>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</si>
  <si>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</si>
  <si>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</si>
  <si>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</si>
  <si>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</si>
  <si>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</si>
  <si>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</si>
  <si>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</si>
  <si>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</si>
  <si>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</si>
  <si>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</si>
  <si>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</si>
  <si>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</si>
  <si>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</si>
  <si>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</si>
  <si>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</si>
  <si>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</si>
  <si>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</si>
  <si>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</si>
  <si>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</si>
  <si>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</si>
  <si>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</si>
  <si>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</si>
  <si>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</si>
  <si>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</si>
  <si>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</si>
  <si>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</si>
  <si>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</si>
  <si>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</si>
  <si>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</si>
  <si>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</si>
  <si>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</si>
  <si>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</si>
  <si>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</si>
  <si>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</si>
  <si>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</si>
  <si>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</si>
  <si>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</si>
  <si>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</si>
  <si>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</si>
  <si>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</si>
  <si>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</si>
  <si>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</si>
  <si>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</si>
  <si>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</si>
  <si>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</si>
  <si>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</si>
  <si>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</si>
  <si>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</si>
  <si>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</si>
  <si>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</si>
  <si>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</si>
  <si>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</si>
  <si>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</si>
  <si>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</si>
  <si>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</si>
  <si>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</si>
  <si>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</si>
  <si>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</si>
  <si>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</si>
  <si>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</si>
  <si>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</si>
  <si>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</si>
  <si>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</si>
  <si>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</si>
  <si>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</si>
  <si>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</si>
  <si>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</si>
  <si>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</si>
  <si>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</si>
  <si>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</si>
  <si>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</si>
  <si>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</si>
  <si>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</si>
  <si>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</si>
  <si>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</si>
  <si>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</si>
  <si>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</si>
  <si>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</si>
  <si>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</si>
  <si>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</si>
  <si>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</si>
  <si>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</si>
  <si>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</si>
  <si>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</si>
  <si>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</si>
  <si>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</si>
  <si>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</si>
  <si>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</si>
  <si>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</si>
  <si>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</si>
  <si>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</si>
  <si>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</si>
  <si>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</si>
  <si>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</si>
  <si>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</si>
  <si>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</si>
  <si>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</si>
  <si>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</si>
  <si>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</si>
  <si>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</si>
  <si>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</si>
  <si>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</si>
  <si>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</si>
  <si>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</si>
  <si>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</si>
  <si>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</si>
  <si>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</si>
  <si>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</si>
  <si>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</si>
  <si>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</si>
  <si>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</si>
  <si>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</si>
  <si>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</si>
  <si>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</si>
  <si>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</si>
  <si>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</si>
  <si>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</si>
  <si>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</si>
  <si>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</si>
  <si>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</si>
  <si>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</si>
  <si>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</si>
  <si>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</si>
  <si>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</si>
  <si>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</si>
  <si>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</si>
  <si>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</si>
  <si>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</si>
  <si>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</si>
  <si>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</si>
  <si>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</si>
  <si>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</si>
  <si>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</si>
  <si>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</si>
  <si>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</si>
  <si>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</si>
  <si>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</si>
  <si>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</si>
  <si>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</si>
  <si>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</si>
  <si>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</si>
  <si>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</si>
  <si>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</si>
  <si>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</si>
  <si>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</si>
  <si>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</si>
  <si>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</si>
  <si>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</si>
  <si>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</si>
  <si>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</si>
  <si>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</si>
  <si>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</si>
  <si>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</si>
  <si>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</si>
  <si>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</si>
  <si>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</si>
  <si>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</si>
  <si>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</si>
  <si>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</si>
  <si>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</si>
  <si>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</si>
  <si>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</si>
  <si>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</si>
  <si>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</si>
  <si>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</si>
  <si>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</si>
  <si>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</si>
  <si>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</si>
  <si>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</si>
  <si>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</si>
  <si>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</si>
  <si>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</si>
  <si>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</si>
  <si>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</si>
  <si>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</si>
  <si>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</si>
  <si>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</si>
  <si>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</si>
  <si>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</si>
  <si>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</si>
  <si>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</si>
  <si>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</si>
  <si>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</si>
  <si>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</si>
  <si>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</si>
  <si>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</si>
  <si>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</si>
  <si>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</si>
  <si>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</si>
  <si>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</si>
  <si>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</si>
  <si>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</si>
  <si>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</si>
  <si>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</si>
  <si>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</si>
  <si>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</si>
  <si>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</si>
  <si>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</si>
  <si>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</si>
  <si>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</si>
  <si>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</si>
  <si>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</si>
  <si>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</si>
  <si>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</si>
  <si>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</si>
  <si>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</si>
  <si>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</si>
  <si>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</si>
  <si>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</si>
  <si>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</si>
  <si>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</si>
  <si>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</si>
  <si>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</si>
  <si>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</si>
  <si>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</si>
  <si>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</si>
  <si>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</si>
  <si>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</si>
  <si>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</si>
  <si>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</si>
  <si>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</si>
  <si>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</si>
  <si>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</si>
  <si>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</si>
  <si>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</si>
  <si>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</si>
  <si>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</si>
  <si>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</si>
  <si>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</si>
  <si>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</si>
  <si>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</si>
  <si>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</si>
  <si>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</si>
  <si>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</si>
  <si>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</si>
  <si>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</si>
  <si>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</si>
  <si>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</si>
  <si>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</si>
  <si>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</si>
  <si>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</si>
  <si>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</si>
  <si>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</si>
  <si>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</si>
  <si>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</si>
  <si>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</si>
  <si>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</si>
  <si>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</si>
  <si>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</si>
  <si>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</si>
  <si>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</si>
  <si>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</si>
  <si>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</si>
  <si>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</si>
  <si>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</si>
  <si>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</si>
  <si>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</si>
  <si>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</si>
  <si>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</si>
  <si>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</si>
  <si>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</si>
  <si>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</si>
  <si>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</si>
  <si>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</si>
  <si>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</si>
  <si>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</si>
  <si>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</si>
  <si>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</si>
  <si>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</si>
  <si>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</si>
  <si>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</si>
  <si>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</si>
  <si>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</si>
  <si>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</si>
  <si>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</si>
  <si>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</si>
  <si>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</si>
  <si>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</si>
  <si>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</si>
  <si>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</si>
  <si>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</si>
  <si>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</si>
  <si>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</si>
  <si>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</si>
  <si>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</si>
  <si>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</si>
  <si>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</si>
  <si>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</si>
  <si>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</si>
  <si>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</si>
  <si>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</si>
  <si>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</si>
  <si>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</si>
  <si>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</si>
  <si>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</si>
  <si>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</si>
  <si>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</si>
  <si>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</si>
  <si>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</si>
  <si>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</si>
  <si>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</si>
  <si>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</si>
  <si>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</si>
  <si>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</si>
  <si>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</si>
  <si>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</si>
  <si>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</si>
  <si>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</si>
  <si>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</si>
  <si>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</si>
  <si>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</si>
  <si>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</si>
  <si>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</si>
  <si>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</si>
  <si>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</si>
  <si>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</si>
  <si>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</si>
  <si>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</si>
  <si>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</si>
  <si>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</si>
  <si>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</si>
  <si>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</si>
  <si>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</si>
  <si>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</si>
  <si>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</si>
  <si>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</si>
  <si>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</si>
  <si>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</si>
  <si>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</si>
  <si>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</si>
  <si>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</si>
  <si>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</si>
  <si>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</si>
  <si>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</si>
  <si>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</si>
  <si>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</si>
  <si>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</si>
  <si>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</si>
  <si>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</si>
  <si>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</si>
  <si>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</si>
  <si>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</si>
  <si>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</si>
  <si>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</si>
  <si>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</si>
  <si>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</si>
  <si>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</si>
  <si>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</si>
  <si>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</si>
  <si>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</si>
  <si>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</si>
  <si>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</si>
  <si>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</si>
  <si>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</si>
  <si>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</si>
  <si>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</si>
  <si>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</si>
  <si>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</si>
  <si>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</si>
  <si>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</si>
  <si>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</si>
  <si>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</si>
  <si>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</si>
  <si>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</si>
  <si>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</si>
  <si>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</si>
  <si>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</si>
  <si>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</si>
  <si>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</si>
  <si>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</si>
  <si>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</si>
  <si>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</si>
  <si>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</si>
  <si>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</si>
  <si>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</si>
  <si>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</si>
  <si>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</si>
  <si>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</si>
  <si>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</si>
  <si>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</si>
  <si>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</si>
  <si>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</si>
  <si>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</si>
  <si>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</si>
  <si>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</si>
  <si>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</si>
  <si>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</si>
  <si>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</si>
  <si>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</si>
  <si>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</si>
  <si>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</si>
  <si>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</si>
  <si>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</si>
  <si>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</si>
  <si>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</si>
  <si>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</si>
  <si>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</si>
  <si>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</si>
  <si>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</si>
  <si>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</si>
  <si>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</si>
  <si>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</si>
  <si>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</si>
  <si>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</si>
  <si>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</si>
  <si>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</si>
  <si>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</si>
  <si>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</si>
  <si>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</si>
  <si>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</si>
  <si>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</si>
  <si>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</si>
  <si>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</si>
  <si>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</si>
  <si>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</si>
  <si>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</si>
  <si>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</si>
  <si>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</si>
  <si>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</si>
  <si>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</si>
  <si>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</si>
  <si>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</si>
  <si>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</si>
  <si>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</si>
  <si>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</si>
  <si>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</si>
  <si>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</si>
  <si>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</si>
  <si>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</si>
  <si>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</si>
  <si>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</si>
  <si>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</si>
  <si>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</si>
  <si>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</si>
  <si>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</si>
  <si>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</si>
  <si>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</si>
  <si>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</si>
  <si>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</si>
  <si>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</si>
  <si>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</si>
  <si>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</si>
  <si>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</si>
  <si>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</si>
  <si>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</si>
  <si>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</si>
  <si>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</si>
  <si>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</si>
  <si>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</si>
  <si>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</si>
  <si>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</si>
  <si>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</si>
  <si>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</si>
  <si>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</si>
  <si>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</si>
  <si>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</si>
  <si>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</si>
  <si>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</si>
  <si>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</si>
  <si>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</si>
  <si>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</si>
  <si>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</si>
  <si>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</si>
  <si>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</si>
  <si>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</si>
  <si>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</si>
  <si>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</si>
  <si>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</si>
  <si>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</si>
  <si>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</si>
  <si>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</si>
  <si>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</si>
  <si>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</si>
  <si>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</si>
  <si>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</si>
  <si>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</si>
  <si>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</si>
  <si>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</si>
  <si>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</si>
  <si>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</si>
  <si>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</si>
  <si>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</si>
  <si>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</si>
  <si>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</si>
  <si>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</si>
  <si>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</si>
  <si>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</si>
  <si>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</si>
  <si>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</si>
  <si>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</si>
  <si>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</si>
  <si>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</si>
  <si>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</si>
  <si>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</si>
  <si>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</si>
  <si>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</si>
  <si>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</si>
  <si>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</si>
  <si>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</si>
  <si>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</si>
  <si>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</si>
  <si>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</si>
  <si>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</si>
  <si>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</si>
  <si>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</si>
  <si>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</si>
  <si>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</si>
  <si>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</si>
  <si>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</si>
  <si>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</si>
  <si>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</si>
  <si>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</si>
  <si>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</si>
  <si>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</si>
  <si>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</si>
  <si>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</si>
  <si>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</si>
  <si>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</si>
  <si>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</si>
  <si>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</si>
  <si>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</si>
  <si>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</si>
  <si>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</si>
  <si>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</si>
  <si>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</si>
  <si>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</si>
  <si>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</si>
  <si>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</si>
  <si>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</si>
  <si>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</si>
  <si>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</si>
  <si>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</si>
  <si>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</si>
  <si>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</si>
  <si>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</si>
  <si>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</si>
  <si>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</si>
  <si>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</si>
  <si>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</si>
  <si>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</si>
  <si>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</si>
  <si>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</si>
  <si>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</si>
  <si>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</si>
  <si>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</si>
  <si>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</si>
  <si>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</si>
  <si>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</si>
  <si>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</si>
  <si>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</si>
  <si>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</si>
  <si>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</si>
  <si>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</si>
  <si>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</si>
  <si>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</si>
  <si>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</si>
  <si>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</si>
  <si>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</si>
  <si>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</si>
  <si>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</si>
  <si>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</si>
  <si>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</si>
  <si>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</si>
  <si>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</si>
  <si>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</si>
  <si>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</si>
  <si>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</si>
  <si>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</si>
  <si>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</si>
  <si>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</si>
  <si>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</si>
  <si>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</si>
  <si>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</si>
  <si>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</si>
  <si>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</si>
  <si>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</si>
  <si>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</si>
  <si>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</si>
  <si>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</si>
  <si>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</si>
  <si>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</si>
  <si>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</si>
  <si>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</si>
  <si>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</si>
  <si>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</si>
  <si>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</si>
  <si>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</si>
  <si>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</si>
  <si>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</si>
  <si>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</si>
  <si>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</si>
  <si>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</si>
  <si>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</si>
  <si>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</si>
  <si>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</si>
  <si>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</si>
  <si>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</si>
  <si>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</si>
  <si>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</si>
  <si>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</si>
  <si>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</si>
  <si>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</si>
  <si>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</si>
  <si>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</si>
  <si>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</si>
  <si>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</si>
  <si>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</si>
  <si>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</si>
  <si>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</si>
  <si>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</si>
  <si>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</si>
  <si>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</si>
  <si>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</si>
  <si>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</si>
  <si>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</si>
  <si>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</si>
  <si>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</si>
  <si>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</si>
  <si>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</si>
  <si>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</si>
  <si>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</si>
  <si>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</si>
  <si>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</si>
  <si>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</si>
  <si>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</si>
  <si>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</si>
  <si>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</si>
  <si>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</si>
  <si>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</si>
  <si>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</si>
  <si>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</si>
  <si>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</si>
  <si>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</si>
  <si>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</si>
  <si>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</si>
  <si>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</si>
  <si>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</si>
  <si>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</si>
  <si>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</si>
  <si>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</si>
  <si>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</si>
  <si>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</si>
  <si>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</si>
  <si>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</si>
  <si>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</si>
  <si>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</si>
  <si>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</si>
  <si>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</si>
  <si>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</si>
  <si>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</si>
  <si>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</si>
  <si>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</si>
  <si>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</si>
  <si>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</si>
  <si>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</si>
  <si>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</si>
  <si>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</si>
  <si>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</si>
  <si>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</si>
  <si>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</si>
  <si>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</si>
  <si>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</si>
  <si>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</si>
  <si>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</si>
  <si>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</si>
  <si>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</si>
  <si>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</si>
  <si>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</si>
  <si>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</si>
  <si>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</si>
  <si>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</si>
  <si>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</si>
  <si>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</si>
  <si>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</si>
  <si>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</si>
  <si>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</si>
  <si>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</si>
  <si>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</si>
  <si>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</si>
  <si>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</si>
  <si>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</si>
  <si>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</si>
  <si>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</si>
  <si>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</si>
  <si>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</si>
  <si>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</si>
  <si>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</si>
  <si>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</si>
  <si>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</si>
  <si>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</si>
  <si>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</si>
  <si>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</si>
  <si>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</si>
  <si>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</si>
  <si>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</si>
  <si>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</si>
  <si>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</si>
  <si>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</si>
  <si>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</si>
  <si>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</si>
  <si>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</si>
  <si>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</si>
  <si>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</si>
  <si>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</si>
  <si>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</si>
  <si>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</si>
  <si>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</si>
  <si>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</si>
  <si>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</si>
  <si>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</si>
  <si>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</si>
  <si>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</si>
  <si>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</si>
  <si>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</si>
  <si>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</si>
  <si>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</si>
  <si>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</si>
  <si>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</si>
  <si>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</si>
  <si>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</si>
  <si>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</si>
  <si>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</si>
  <si>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</si>
  <si>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</si>
  <si>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</si>
  <si>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</si>
  <si>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</si>
  <si>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</si>
  <si>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</si>
  <si>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</si>
  <si>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</si>
  <si>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</si>
  <si>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</si>
  <si>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</si>
  <si>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</si>
  <si>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</si>
  <si>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</si>
  <si>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</si>
  <si>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</si>
  <si>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</si>
  <si>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</si>
  <si>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</si>
  <si>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</si>
  <si>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</si>
  <si>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</si>
  <si>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</si>
  <si>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</si>
  <si>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</si>
  <si>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</si>
  <si>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</si>
  <si>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</si>
  <si>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</si>
  <si>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</si>
  <si>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</si>
  <si>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</si>
  <si>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</si>
  <si>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</si>
  <si>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</si>
  <si>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</si>
  <si>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</si>
  <si>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</si>
  <si>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</si>
  <si>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</si>
  <si>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</si>
  <si>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</si>
  <si>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</si>
  <si>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</si>
  <si>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</si>
  <si>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</si>
  <si>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</si>
  <si>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</si>
  <si>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</si>
  <si>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</si>
  <si>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</si>
  <si>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</si>
  <si>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</si>
  <si>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</si>
  <si>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</si>
  <si>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</si>
  <si>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</si>
  <si>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</si>
  <si>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</si>
  <si>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</si>
  <si>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</si>
  <si>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</si>
  <si>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</si>
  <si>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</si>
  <si>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</si>
  <si>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</si>
  <si>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</si>
  <si>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</si>
  <si>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</si>
  <si>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</si>
  <si>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</si>
  <si>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</si>
  <si>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</si>
  <si>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</si>
  <si>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</si>
  <si>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</si>
  <si>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</si>
  <si>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</si>
  <si>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</si>
  <si>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</si>
  <si>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</si>
  <si>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</si>
  <si>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</si>
  <si>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</si>
  <si>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</si>
  <si>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</si>
  <si>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</si>
  <si>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</si>
  <si>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</si>
  <si>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</si>
  <si>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</si>
  <si>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</si>
  <si>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</si>
  <si>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</si>
  <si>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</si>
  <si>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</si>
  <si>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</si>
  <si>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</si>
  <si>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</si>
  <si>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</si>
  <si>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</si>
  <si>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</si>
  <si>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</si>
  <si>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</si>
  <si>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</si>
  <si>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</si>
  <si>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</si>
  <si>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</si>
  <si>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</si>
  <si>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</si>
  <si>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</si>
  <si>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</si>
  <si>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</si>
  <si>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</si>
  <si>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</si>
  <si>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</si>
  <si>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</si>
  <si>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</si>
  <si>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</si>
  <si>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</si>
  <si>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</si>
  <si>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</si>
  <si>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</si>
  <si>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</si>
  <si>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</si>
  <si>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</si>
  <si>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</si>
  <si>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</si>
  <si>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</si>
  <si>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</si>
  <si>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</si>
  <si>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</si>
  <si>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</si>
  <si>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</si>
  <si>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</si>
  <si>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</si>
  <si>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</si>
  <si>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</si>
  <si>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</si>
  <si>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</si>
  <si>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</si>
  <si>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</si>
  <si>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</si>
  <si>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</si>
  <si>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</si>
  <si>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</si>
  <si>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</si>
  <si>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</si>
  <si>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</si>
  <si>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</si>
  <si>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</si>
  <si>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</si>
  <si>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</si>
  <si>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</si>
  <si>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</si>
  <si>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</si>
  <si>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</si>
  <si>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</si>
  <si>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</si>
  <si>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</si>
  <si>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</si>
  <si>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</si>
  <si>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</si>
  <si>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</si>
  <si>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</si>
  <si>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</si>
  <si>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</si>
  <si>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</si>
  <si>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</si>
  <si>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</si>
  <si>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</si>
  <si>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</si>
  <si>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</si>
  <si>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</si>
  <si>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</si>
  <si>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</si>
  <si>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</si>
  <si>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</si>
  <si>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</si>
  <si>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</si>
  <si>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</si>
  <si>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</si>
  <si>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</si>
  <si>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</si>
  <si>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</si>
  <si>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</si>
  <si>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</si>
  <si>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</si>
  <si>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</si>
  <si>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</si>
  <si>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</si>
  <si>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</si>
  <si>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</si>
  <si>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</si>
  <si>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</si>
  <si>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</si>
  <si>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</si>
  <si>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</si>
  <si>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</si>
  <si>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</si>
  <si>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</si>
  <si>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</si>
  <si>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</si>
  <si>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</si>
  <si>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</si>
  <si>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</si>
  <si>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</si>
  <si>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</si>
  <si>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</si>
  <si>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</si>
  <si>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</si>
  <si>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</si>
  <si>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</si>
  <si>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</si>
  <si>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</si>
  <si>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</si>
  <si>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</si>
  <si>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</si>
  <si>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</si>
  <si>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</si>
  <si>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</si>
  <si>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</si>
  <si>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</si>
  <si>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</si>
  <si>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</si>
  <si>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</si>
  <si>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</si>
  <si>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</si>
  <si>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</si>
  <si>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</si>
  <si>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</si>
  <si>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</si>
  <si>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</si>
  <si>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</si>
  <si>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</si>
  <si>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</si>
  <si>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</si>
  <si>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</si>
  <si>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</si>
  <si>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</si>
  <si>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</si>
  <si>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</si>
  <si>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</si>
  <si>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</si>
  <si>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</si>
  <si>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</si>
  <si>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</si>
  <si>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</si>
  <si>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</si>
  <si>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</si>
  <si>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</si>
  <si>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</si>
  <si>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</si>
  <si>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</si>
  <si>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</si>
  <si>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</si>
  <si>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</si>
  <si>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</si>
  <si>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</si>
  <si>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</si>
  <si>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</si>
  <si>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</si>
  <si>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</si>
  <si>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</si>
  <si>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</si>
  <si>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</si>
  <si>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</si>
  <si>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</si>
  <si>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</si>
  <si>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</si>
  <si>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</si>
  <si>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</si>
  <si>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</si>
  <si>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</si>
  <si>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</si>
  <si>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</si>
  <si>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</si>
  <si>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</si>
  <si>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</si>
  <si>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</si>
  <si>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</si>
  <si>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</si>
  <si>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</si>
  <si>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</si>
  <si>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</si>
  <si>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</si>
  <si>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</si>
  <si>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</si>
  <si>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</si>
  <si>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</si>
  <si>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</si>
  <si>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</si>
  <si>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</si>
  <si>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</si>
  <si>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</si>
  <si>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</si>
  <si>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</si>
  <si>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</si>
  <si>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</si>
  <si>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</si>
  <si>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</si>
  <si>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</si>
  <si>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</si>
  <si>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</si>
  <si>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</si>
  <si>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</si>
  <si>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</si>
  <si>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</si>
  <si>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</si>
  <si>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</si>
  <si>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</si>
  <si>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</si>
  <si>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</si>
  <si>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</si>
  <si>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</si>
  <si>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</si>
  <si>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</si>
  <si>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</si>
  <si>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</si>
  <si>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</si>
  <si>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</si>
  <si>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</si>
  <si>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</si>
  <si>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</si>
  <si>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</si>
  <si>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</si>
  <si>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</si>
  <si>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</si>
  <si>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</si>
  <si>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</si>
  <si>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</si>
  <si>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</si>
  <si>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</si>
  <si>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</si>
  <si>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</si>
  <si>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</si>
  <si>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</si>
  <si>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</si>
  <si>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</si>
  <si>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</si>
  <si>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</si>
  <si>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</si>
  <si>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</si>
  <si>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</si>
  <si>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</si>
  <si>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</si>
  <si>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</si>
  <si>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</si>
  <si>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</si>
  <si>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</si>
  <si>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</si>
  <si>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</si>
  <si>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</si>
  <si>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</si>
  <si>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</si>
  <si>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</si>
  <si>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</si>
  <si>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</si>
  <si>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</si>
  <si>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</si>
  <si>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</si>
  <si>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</si>
  <si>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</si>
  <si>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</si>
  <si>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</si>
  <si>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</si>
  <si>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</si>
  <si>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</si>
  <si>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</si>
  <si>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</si>
  <si>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</si>
  <si>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</si>
  <si>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</si>
  <si>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</si>
  <si>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</si>
  <si>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</si>
  <si>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</si>
  <si>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</si>
  <si>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</si>
  <si>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</si>
  <si>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</si>
  <si>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</si>
  <si>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</si>
  <si>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</si>
  <si>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</si>
  <si>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</si>
  <si>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</si>
  <si>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</si>
  <si>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</si>
  <si>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</si>
  <si>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</si>
  <si>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</si>
  <si>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</si>
  <si>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</si>
  <si>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</si>
  <si>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</si>
  <si>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</si>
  <si>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</si>
  <si>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</si>
  <si>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</si>
  <si>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</si>
  <si>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</si>
  <si>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</si>
  <si>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</si>
  <si>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</si>
  <si>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</si>
  <si>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</si>
  <si>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</si>
  <si>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</si>
  <si>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</si>
  <si>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</si>
  <si>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</si>
  <si>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</si>
  <si>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</si>
  <si>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</si>
  <si>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</si>
  <si>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</si>
  <si>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</si>
  <si>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</si>
  <si>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</si>
  <si>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</si>
  <si>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</si>
  <si>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</si>
  <si>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</si>
  <si>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</si>
  <si>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</si>
  <si>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</si>
  <si>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</si>
  <si>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</si>
  <si>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</si>
  <si>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</si>
  <si>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</si>
  <si>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</si>
  <si>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</si>
  <si>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</si>
  <si>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</si>
  <si>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</si>
  <si>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</si>
  <si>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</si>
  <si>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</si>
  <si>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</si>
  <si>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</si>
  <si>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</si>
  <si>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</si>
  <si>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</si>
  <si>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</si>
  <si>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</si>
  <si>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</si>
  <si>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</si>
  <si>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</si>
  <si>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</si>
  <si>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</si>
  <si>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</si>
  <si>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</si>
  <si>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</si>
  <si>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</si>
  <si>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</si>
  <si>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</si>
  <si>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</si>
  <si>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</si>
  <si>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</si>
  <si>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</si>
  <si>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</si>
  <si>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</si>
  <si>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</si>
  <si>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</si>
  <si>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</si>
  <si>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</si>
  <si>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</si>
  <si>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</si>
  <si>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</si>
  <si>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</si>
  <si>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</si>
  <si>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</si>
  <si>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</si>
  <si>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</si>
  <si>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</si>
  <si>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</si>
  <si>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</si>
  <si>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</si>
  <si>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</si>
  <si>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</si>
  <si>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</si>
  <si>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</si>
  <si>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</si>
  <si>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</si>
  <si>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</si>
  <si>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</si>
  <si>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</si>
  <si>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</si>
  <si>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</si>
  <si>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</si>
  <si>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</si>
  <si>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</si>
  <si>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</si>
  <si>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</si>
  <si>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</si>
  <si>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</si>
  <si>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</si>
  <si>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</si>
  <si>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</si>
  <si>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</si>
  <si>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</si>
  <si>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</si>
  <si>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</si>
  <si>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</si>
  <si>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</si>
  <si>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</si>
  <si>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</si>
  <si>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</si>
  <si>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</si>
  <si>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</si>
  <si>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</si>
  <si>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</si>
  <si>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</si>
  <si>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</si>
  <si>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</si>
  <si>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</si>
  <si>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</si>
  <si>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</si>
  <si>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</si>
  <si>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</si>
  <si>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</si>
  <si>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</si>
  <si>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</si>
  <si>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</si>
  <si>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</si>
  <si>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</si>
  <si>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</si>
  <si>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</si>
  <si>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</si>
  <si>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</si>
  <si>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</si>
  <si>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</si>
  <si>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</si>
  <si>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</si>
  <si>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</si>
  <si>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</si>
  <si>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</si>
  <si>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</si>
  <si>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</si>
  <si>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</si>
  <si>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</si>
  <si>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</si>
  <si>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</si>
  <si>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</si>
  <si>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</si>
  <si>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</si>
  <si>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</si>
  <si>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</si>
  <si>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</si>
  <si>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</si>
  <si>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</si>
  <si>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</si>
  <si>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</si>
  <si>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</si>
  <si>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</si>
  <si>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</si>
  <si>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</si>
  <si>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</si>
  <si>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</si>
  <si>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</si>
  <si>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</si>
  <si>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</si>
  <si>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</si>
  <si>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</si>
  <si>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</si>
  <si>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</si>
  <si>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</si>
  <si>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</si>
  <si>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</si>
  <si>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</si>
  <si>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</si>
  <si>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</si>
  <si>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</si>
  <si>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</si>
  <si>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</si>
  <si>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</si>
  <si>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</si>
  <si>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</si>
  <si>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</si>
  <si>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</si>
  <si>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</si>
  <si>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</si>
  <si>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</si>
  <si>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</si>
  <si>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</si>
  <si>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</si>
  <si>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</si>
  <si>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</si>
  <si>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</si>
  <si>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</si>
  <si>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</si>
  <si>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</si>
  <si>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</si>
  <si>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</si>
  <si>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</si>
  <si>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</si>
  <si>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</si>
  <si>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</si>
  <si>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</si>
  <si>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</si>
  <si>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</si>
  <si>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</si>
  <si>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</si>
  <si>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</si>
  <si>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</si>
  <si>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</si>
  <si>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</si>
  <si>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</si>
  <si>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</si>
  <si>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</si>
  <si>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</si>
  <si>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</si>
  <si>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</si>
  <si>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</si>
  <si>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</si>
  <si>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</si>
  <si>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</si>
  <si>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</si>
  <si>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</si>
  <si>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</si>
  <si>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</si>
  <si>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</si>
  <si>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</si>
  <si>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</si>
  <si>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</si>
  <si>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</si>
  <si>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</si>
  <si>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</si>
  <si>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</si>
  <si>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</si>
  <si>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</si>
  <si>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</si>
  <si>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</si>
  <si>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</si>
  <si>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</si>
  <si>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</si>
  <si>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</si>
  <si>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</si>
  <si>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</si>
  <si>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</si>
  <si>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</si>
  <si>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</si>
  <si>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</si>
  <si>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</si>
  <si>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</si>
  <si>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</si>
  <si>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</si>
  <si>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</si>
  <si>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</si>
  <si>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</si>
  <si>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</si>
  <si>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</si>
  <si>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</si>
  <si>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</si>
  <si>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</si>
  <si>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</si>
  <si>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</si>
  <si>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</si>
  <si>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</si>
  <si>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</si>
  <si>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</si>
  <si>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</si>
  <si>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</si>
  <si>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</si>
  <si>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</si>
  <si>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</si>
  <si>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</si>
  <si>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</si>
  <si>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</si>
  <si>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</si>
  <si>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</si>
  <si>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</si>
  <si>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</si>
  <si>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</si>
  <si>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</si>
  <si>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</si>
  <si>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</si>
  <si>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</si>
  <si>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</si>
  <si>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</si>
  <si>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</si>
  <si>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</si>
  <si>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</si>
  <si>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</si>
  <si>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</si>
  <si>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</si>
  <si>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</si>
  <si>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</si>
  <si>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</si>
  <si>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</si>
  <si>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</si>
  <si>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</si>
  <si>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</si>
  <si>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</si>
  <si>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</si>
  <si>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</si>
  <si>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</si>
  <si>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</si>
  <si>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</si>
  <si>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</si>
  <si>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</si>
  <si>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</si>
  <si>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</si>
  <si>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</si>
  <si>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</si>
  <si>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</si>
  <si>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</si>
  <si>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</si>
  <si>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</si>
  <si>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</si>
  <si>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</si>
  <si>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</si>
  <si>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</si>
  <si>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</si>
  <si>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</si>
  <si>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</si>
  <si>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</si>
  <si>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</si>
  <si>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</si>
  <si>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</si>
  <si>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</si>
  <si>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</si>
  <si>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</si>
  <si>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</si>
  <si>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</si>
  <si>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</si>
  <si>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</si>
  <si>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</si>
  <si>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</si>
  <si>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</si>
  <si>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</si>
  <si>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</si>
  <si>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</si>
  <si>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</si>
  <si>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</si>
  <si>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</si>
  <si>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</si>
  <si>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</si>
  <si>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</si>
  <si>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</si>
  <si>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</si>
  <si>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</si>
  <si>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</si>
  <si>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</si>
  <si>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</si>
  <si>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</si>
  <si>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</si>
  <si>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</si>
  <si>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</si>
  <si>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</si>
  <si>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</si>
  <si>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</si>
  <si>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</si>
  <si>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</si>
  <si>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</si>
  <si>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</si>
  <si>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</si>
  <si>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</si>
  <si>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</si>
  <si>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</si>
  <si>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</si>
  <si>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</si>
  <si>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</si>
  <si>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</si>
  <si>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</si>
  <si>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</si>
  <si>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</si>
  <si>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</si>
  <si>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</si>
  <si>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</si>
  <si>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</si>
  <si>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</si>
  <si>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</si>
  <si>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</si>
  <si>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</si>
  <si>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</si>
  <si>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</si>
  <si>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</si>
  <si>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</si>
  <si>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</si>
  <si>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</si>
  <si>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</si>
  <si>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</si>
  <si>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</si>
  <si>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</si>
  <si>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</si>
  <si>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</si>
  <si>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</si>
  <si>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</si>
  <si>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</si>
  <si>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</si>
  <si>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</si>
  <si>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</si>
  <si>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</si>
  <si>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</si>
  <si>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</si>
  <si>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</si>
  <si>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</si>
  <si>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</si>
  <si>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</si>
  <si>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</si>
  <si>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</si>
  <si>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</si>
  <si>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</si>
  <si>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</si>
  <si>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</si>
  <si>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</si>
  <si>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</si>
  <si>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</si>
  <si>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</si>
  <si>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</si>
  <si>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</si>
  <si>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</si>
  <si>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</si>
  <si>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</si>
  <si>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</si>
  <si>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</si>
  <si>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</si>
  <si>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</si>
  <si>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</si>
  <si>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</si>
  <si>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</si>
  <si>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</si>
  <si>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</si>
  <si>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</si>
  <si>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</si>
  <si>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</si>
  <si>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</si>
  <si>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</si>
  <si>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</si>
  <si>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</si>
  <si>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</si>
  <si>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</si>
  <si>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</si>
  <si>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</si>
  <si>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</si>
  <si>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</si>
  <si>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</si>
  <si>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</si>
  <si>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</si>
  <si>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</si>
  <si>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</si>
  <si>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</si>
  <si>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</si>
  <si>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</si>
  <si>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</si>
  <si>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</si>
  <si>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</si>
  <si>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</si>
  <si>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</si>
  <si>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</si>
  <si>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</si>
  <si>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</si>
  <si>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</si>
  <si>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</si>
  <si>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</si>
  <si>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</si>
  <si>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</si>
  <si>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</si>
  <si>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</si>
  <si>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</si>
  <si>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</si>
  <si>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</si>
  <si>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</si>
  <si>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</si>
  <si>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</si>
  <si>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</si>
  <si>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</si>
  <si>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</si>
  <si>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</si>
  <si>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</si>
  <si>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</si>
  <si>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</si>
  <si>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</si>
  <si>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</si>
  <si>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</si>
  <si>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</si>
  <si>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</si>
  <si>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</si>
  <si>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</si>
  <si>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</si>
  <si>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</si>
  <si>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</si>
  <si>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</si>
  <si>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</si>
  <si>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</si>
  <si>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</si>
  <si>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</si>
  <si>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</si>
  <si>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</si>
  <si>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</si>
  <si>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</si>
  <si>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</si>
  <si>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</si>
  <si>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</si>
  <si>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</si>
  <si>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</si>
  <si>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</si>
  <si>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</si>
  <si>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</si>
  <si>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</si>
  <si>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</si>
  <si>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</si>
  <si>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</si>
  <si>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</si>
  <si>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</si>
  <si>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</si>
  <si>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</si>
  <si>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</si>
  <si>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</si>
  <si>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</si>
  <si>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</si>
  <si>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</si>
  <si>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</si>
  <si>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</si>
  <si>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</si>
  <si>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</si>
  <si>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</si>
  <si>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</si>
  <si>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</si>
  <si>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</si>
  <si>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</si>
  <si>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</si>
  <si>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</si>
  <si>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</si>
  <si>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</si>
  <si>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</si>
  <si>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</si>
  <si>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</si>
  <si>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</si>
  <si>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</si>
  <si>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</si>
  <si>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</si>
  <si>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</si>
  <si>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</si>
  <si>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</si>
  <si>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</si>
  <si>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</si>
  <si>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</si>
  <si>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</si>
  <si>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</si>
  <si>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</si>
  <si>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</si>
  <si>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</si>
  <si>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</si>
  <si>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</si>
  <si>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</si>
  <si>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</si>
  <si>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</si>
  <si>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</si>
  <si>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</si>
  <si>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</si>
  <si>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</si>
  <si>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</si>
  <si>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</si>
  <si>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</si>
  <si>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</si>
  <si>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</si>
  <si>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</si>
  <si>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</si>
  <si>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</si>
  <si>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</si>
  <si>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</si>
  <si>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</si>
  <si>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</si>
  <si>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</si>
  <si>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</si>
  <si>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</si>
  <si>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</si>
  <si>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</si>
  <si>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</si>
  <si>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</si>
  <si>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</si>
  <si>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</si>
  <si>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</si>
  <si>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</si>
  <si>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</si>
  <si>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</si>
  <si>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</si>
  <si>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</si>
  <si>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</si>
  <si>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</si>
  <si>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</si>
  <si>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</si>
  <si>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</si>
  <si>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</si>
  <si>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</si>
  <si>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</si>
  <si>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</si>
  <si>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</si>
  <si>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</si>
  <si>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</si>
  <si>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</si>
  <si>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</si>
  <si>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</si>
  <si>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</si>
  <si>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</si>
  <si>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</si>
  <si>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</si>
  <si>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</si>
  <si>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</si>
  <si>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</si>
  <si>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</si>
  <si>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</si>
  <si>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</si>
  <si>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</si>
  <si>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</si>
  <si>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</si>
  <si>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</si>
  <si>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</si>
  <si>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</si>
  <si>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</si>
  <si>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</si>
  <si>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</si>
  <si>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</si>
  <si>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</si>
  <si>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</si>
  <si>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</si>
  <si>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</si>
  <si>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</si>
  <si>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</si>
  <si>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</si>
  <si>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</si>
  <si>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</si>
  <si>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</si>
  <si>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</si>
  <si>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</si>
  <si>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</si>
  <si>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</si>
  <si>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</si>
  <si>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</si>
  <si>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</si>
  <si>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</si>
  <si>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</si>
  <si>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</si>
  <si>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</si>
  <si>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</si>
  <si>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</si>
  <si>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</si>
  <si>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</si>
  <si>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</si>
  <si>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</si>
  <si>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</si>
  <si>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</si>
  <si>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</si>
  <si>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</si>
  <si>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</si>
  <si>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</si>
  <si>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</si>
  <si>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</si>
  <si>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</si>
  <si>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</si>
  <si>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</si>
  <si>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</si>
  <si>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</si>
  <si>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</si>
  <si>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</si>
  <si>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</si>
  <si>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</si>
  <si>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</si>
  <si>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</si>
  <si>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</si>
  <si>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</si>
  <si>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</si>
  <si>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</si>
  <si>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</si>
  <si>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</si>
  <si>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</si>
  <si>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</si>
  <si>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</si>
  <si>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</si>
  <si>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</si>
  <si>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</si>
  <si>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</si>
  <si>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</si>
  <si>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</si>
  <si>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</si>
  <si>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</si>
  <si>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</si>
  <si>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</si>
  <si>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</si>
  <si>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</si>
  <si>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</si>
  <si>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</si>
  <si>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</si>
  <si>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</si>
  <si>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</si>
  <si>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</si>
  <si>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</si>
  <si>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</si>
  <si>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</si>
  <si>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</si>
  <si>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</si>
  <si>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</si>
  <si>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</si>
  <si>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</si>
  <si>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</si>
  <si>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</si>
  <si>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</si>
  <si>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</si>
  <si>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</si>
  <si>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</si>
  <si>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</si>
  <si>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</si>
  <si>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</si>
  <si>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</si>
  <si>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</si>
  <si>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</si>
  <si>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</si>
  <si>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</si>
  <si>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</si>
  <si>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</si>
  <si>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</si>
  <si>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</si>
  <si>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</si>
  <si>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</si>
  <si>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</si>
  <si>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</si>
  <si>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</si>
  <si>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</si>
  <si>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</si>
  <si>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</si>
  <si>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</si>
  <si>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</si>
  <si>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</si>
  <si>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</si>
  <si>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</si>
  <si>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</si>
  <si>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</si>
  <si>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</si>
  <si>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</si>
  <si>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</si>
  <si>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</si>
  <si>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</si>
  <si>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</si>
  <si>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</si>
  <si>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</si>
  <si>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</si>
  <si>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</si>
  <si>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</si>
  <si>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</si>
  <si>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</si>
  <si>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</si>
  <si>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</si>
  <si>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</si>
  <si>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</si>
  <si>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</si>
  <si>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</si>
  <si>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</si>
  <si>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</si>
  <si>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</si>
  <si>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</si>
  <si>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</si>
  <si>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</si>
  <si>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</si>
  <si>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</si>
  <si>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</si>
  <si>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</si>
  <si>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</si>
  <si>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</si>
  <si>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</si>
  <si>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</si>
  <si>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</si>
  <si>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</si>
  <si>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</si>
  <si>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</si>
  <si>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</si>
  <si>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</si>
  <si>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</si>
  <si>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</si>
  <si>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</si>
  <si>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</si>
  <si>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</si>
  <si>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</si>
  <si>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</si>
  <si>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</si>
  <si>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</si>
  <si>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</si>
  <si>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</si>
  <si>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</si>
  <si>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</si>
  <si>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</si>
  <si>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</si>
  <si>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</si>
  <si>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</si>
  <si>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</si>
  <si>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</si>
  <si>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</si>
  <si>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</si>
  <si>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</si>
  <si>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</si>
  <si>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</si>
  <si>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</si>
  <si>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</si>
  <si>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</si>
  <si>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</si>
  <si>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</si>
  <si>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</si>
  <si>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</si>
  <si>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</si>
  <si>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</si>
  <si>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</si>
  <si>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</si>
  <si>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</si>
  <si>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</si>
  <si>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</si>
  <si>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</si>
  <si>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</si>
  <si>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</si>
  <si>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</si>
  <si>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</si>
  <si>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</si>
  <si>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</si>
  <si>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</si>
  <si>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</si>
  <si>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</si>
  <si>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</si>
  <si>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</si>
  <si>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</si>
  <si>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</si>
  <si>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</si>
  <si>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</si>
  <si>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</si>
  <si>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</si>
  <si>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</si>
  <si>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</si>
  <si>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</si>
  <si>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</si>
  <si>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</si>
  <si>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</si>
  <si>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</si>
  <si>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</si>
  <si>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</si>
  <si>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</si>
  <si>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</si>
  <si>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</si>
  <si>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</si>
  <si>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</si>
  <si>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</si>
  <si>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</si>
  <si>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</si>
  <si>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</si>
  <si>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</si>
  <si>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</si>
  <si>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</si>
  <si>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</si>
  <si>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</si>
  <si>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</si>
  <si>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</si>
  <si>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</si>
  <si>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</si>
  <si>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</si>
  <si>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</si>
  <si>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</si>
  <si>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</si>
  <si>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</si>
  <si>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</si>
  <si>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</si>
  <si>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</si>
  <si>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</si>
  <si>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</si>
  <si>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</si>
  <si>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</si>
  <si>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</si>
  <si>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</si>
  <si>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</si>
  <si>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</si>
  <si>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</si>
  <si>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</si>
  <si>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</si>
  <si>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</si>
  <si>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</si>
  <si>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</si>
  <si>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</si>
  <si>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</si>
  <si>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</si>
  <si>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</si>
  <si>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</si>
  <si>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</si>
  <si>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</si>
  <si>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</si>
  <si>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</si>
  <si>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</si>
  <si>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</si>
  <si>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</si>
  <si>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</si>
  <si>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</si>
  <si>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</si>
  <si>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</si>
  <si>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</si>
  <si>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</si>
  <si>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</si>
  <si>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</si>
  <si>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</si>
  <si>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</si>
  <si>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</si>
  <si>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</si>
  <si>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</si>
  <si>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</si>
  <si>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</si>
  <si>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</si>
  <si>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</si>
  <si>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</si>
  <si>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</si>
  <si>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</si>
  <si>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</si>
  <si>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</si>
  <si>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</si>
  <si>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</si>
  <si>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</si>
  <si>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</si>
  <si>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</si>
  <si>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</si>
  <si>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</si>
  <si>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</si>
  <si>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</si>
  <si>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</si>
  <si>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</si>
  <si>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</si>
  <si>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</si>
  <si>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</si>
  <si>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</si>
  <si>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</si>
  <si>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</si>
  <si>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</si>
  <si>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</si>
  <si>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</si>
  <si>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</si>
  <si>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</si>
  <si>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</si>
  <si>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</si>
  <si>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</si>
  <si>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</si>
  <si>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</si>
  <si>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</si>
  <si>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</si>
  <si>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</si>
  <si>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</si>
  <si>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</si>
  <si>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</si>
  <si>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</si>
  <si>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</si>
  <si>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</si>
  <si>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</si>
  <si>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</si>
  <si>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</si>
  <si>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</si>
  <si>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</si>
  <si>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</si>
  <si>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</si>
  <si>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</si>
  <si>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</si>
  <si>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</si>
  <si>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</si>
  <si>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</si>
  <si>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</si>
  <si>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</si>
  <si>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</si>
  <si>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</si>
  <si>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</si>
  <si>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</si>
  <si>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</si>
  <si>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</si>
  <si>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</si>
  <si>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</si>
  <si>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</si>
  <si>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</si>
  <si>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</si>
  <si>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</si>
  <si>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</si>
  <si>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</si>
  <si>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</si>
  <si>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</si>
  <si>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</si>
  <si>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</si>
  <si>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</si>
  <si>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</si>
  <si>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</si>
  <si>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</si>
  <si>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</si>
  <si>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</si>
  <si>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</si>
  <si>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</si>
  <si>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</si>
  <si>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</si>
  <si>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</si>
  <si>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</si>
  <si>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</si>
  <si>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</si>
  <si>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</si>
  <si>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</si>
  <si>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</si>
  <si>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</si>
  <si>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</si>
  <si>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</si>
  <si>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</si>
  <si>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</si>
  <si>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</si>
  <si>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</si>
  <si>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</si>
  <si>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</si>
  <si>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</si>
  <si>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</si>
  <si>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</si>
  <si>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</si>
  <si>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</si>
  <si>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</si>
  <si>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</si>
  <si>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</si>
  <si>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</si>
  <si>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</si>
  <si>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</si>
  <si>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</si>
  <si>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</si>
  <si>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</si>
  <si>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</si>
  <si>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</si>
  <si>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</si>
  <si>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</si>
  <si>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</si>
  <si>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</si>
  <si>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</si>
  <si>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</si>
  <si>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</si>
  <si>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</si>
  <si>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</si>
  <si>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</si>
  <si>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</si>
  <si>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</si>
  <si>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</si>
  <si>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</si>
  <si>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</si>
  <si>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</si>
  <si>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</si>
  <si>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</si>
  <si>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</si>
  <si>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</si>
  <si>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</si>
  <si>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</si>
  <si>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</si>
  <si>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</si>
  <si>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</si>
  <si>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</si>
  <si>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</si>
  <si>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</si>
  <si>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</si>
  <si>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</si>
  <si>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</si>
  <si>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</si>
  <si>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</si>
  <si>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</si>
  <si>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</si>
  <si>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</si>
  <si>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</si>
  <si>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</si>
  <si>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</si>
  <si>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</si>
  <si>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</si>
  <si>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</si>
  <si>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</si>
  <si>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</si>
  <si>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</si>
  <si>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</si>
  <si>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</si>
  <si>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</si>
  <si>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</si>
  <si>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</si>
  <si>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</si>
  <si>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</si>
  <si>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</si>
  <si>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</si>
  <si>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</si>
  <si>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</si>
  <si>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</si>
  <si>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</si>
  <si>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</si>
  <si>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</si>
  <si>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</si>
  <si>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</si>
  <si>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</si>
  <si>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</si>
  <si>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</si>
  <si>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</si>
  <si>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</si>
  <si>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</si>
  <si>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</si>
  <si>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</si>
  <si>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</si>
  <si>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</si>
  <si>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</si>
  <si>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</si>
  <si>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</si>
  <si>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</si>
  <si>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</si>
  <si>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</si>
  <si>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</si>
  <si>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</si>
  <si>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</si>
  <si>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</si>
  <si>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</si>
  <si>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</si>
  <si>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</si>
  <si>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</si>
  <si>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</si>
  <si>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</si>
  <si>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</si>
  <si>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</si>
  <si>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</si>
  <si>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</si>
  <si>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</si>
  <si>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</si>
  <si>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</si>
  <si>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</si>
  <si>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</si>
  <si>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</si>
  <si>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</si>
  <si>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</si>
  <si>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</si>
  <si>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</si>
  <si>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</si>
  <si>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</si>
  <si>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</si>
  <si>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</si>
  <si>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</si>
  <si>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</si>
  <si>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</si>
  <si>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</si>
  <si>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</si>
  <si>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</si>
  <si>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</si>
  <si>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</si>
  <si>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</si>
  <si>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</si>
  <si>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</si>
  <si>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</si>
  <si>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</si>
  <si>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</si>
  <si>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</si>
  <si>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</si>
  <si>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</si>
  <si>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</si>
  <si>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</si>
  <si>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</si>
  <si>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</si>
  <si>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</si>
  <si>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</si>
  <si>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</si>
  <si>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</si>
  <si>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</si>
  <si>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</si>
  <si>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</si>
  <si>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</si>
  <si>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</si>
  <si>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</si>
  <si>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</si>
  <si>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</si>
  <si>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</si>
  <si>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</si>
  <si>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</si>
  <si>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</si>
  <si>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</si>
  <si>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</si>
  <si>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</si>
  <si>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</si>
  <si>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</si>
  <si>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</si>
  <si>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</si>
  <si>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</si>
  <si>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</si>
  <si>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</si>
  <si>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</si>
  <si>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</si>
  <si>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</si>
  <si>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</si>
  <si>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</si>
  <si>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</si>
  <si>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</si>
  <si>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</si>
  <si>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</si>
  <si>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</si>
  <si>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</si>
  <si>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</si>
  <si>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</si>
  <si>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</si>
  <si>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</si>
  <si>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</si>
  <si>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</si>
  <si>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</si>
  <si>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</si>
  <si>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</si>
  <si>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</si>
  <si>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</si>
  <si>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</si>
  <si>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</si>
  <si>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</si>
  <si>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</si>
  <si>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</si>
  <si>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</si>
  <si>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</si>
  <si>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</si>
  <si>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</si>
  <si>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</si>
  <si>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</si>
  <si>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</si>
  <si>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</si>
  <si>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</si>
  <si>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</si>
  <si>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</si>
  <si>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</si>
  <si>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</si>
  <si>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</si>
  <si>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</si>
  <si>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</si>
  <si>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</si>
  <si>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</si>
  <si>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</si>
  <si>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</si>
  <si>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</si>
  <si>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</si>
  <si>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</si>
  <si>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</si>
  <si>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</si>
  <si>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</si>
  <si>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</si>
  <si>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</si>
  <si>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</si>
  <si>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</si>
  <si>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</si>
  <si>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</si>
  <si>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</si>
  <si>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</si>
  <si>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</si>
  <si>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</si>
  <si>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</si>
  <si>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</si>
  <si>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</si>
  <si>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</si>
  <si>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</si>
  <si>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</si>
  <si>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</si>
  <si>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</si>
  <si>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</si>
  <si>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</si>
  <si>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</si>
  <si>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</si>
  <si>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</si>
  <si>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</si>
  <si>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</si>
  <si>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</si>
  <si>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</si>
  <si>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</si>
  <si>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</si>
  <si>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</si>
  <si>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</si>
  <si>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</si>
  <si>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</si>
  <si>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</si>
  <si>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</si>
  <si>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</si>
  <si>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</si>
  <si>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</si>
  <si>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</si>
  <si>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</si>
  <si>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</si>
  <si>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</si>
  <si>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</si>
  <si>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</si>
  <si>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</si>
  <si>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</si>
  <si>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</si>
  <si>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</si>
  <si>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</si>
  <si>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</si>
  <si>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</si>
  <si>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</si>
  <si>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</si>
  <si>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</si>
  <si>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</si>
  <si>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</si>
  <si>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</si>
  <si>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</si>
  <si>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</si>
  <si>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</si>
  <si>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</si>
  <si>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</si>
  <si>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</si>
  <si>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</si>
  <si>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</si>
  <si>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</si>
  <si>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</si>
  <si>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</si>
  <si>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</si>
  <si>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</si>
  <si>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</si>
  <si>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</si>
  <si>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</si>
  <si>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</si>
  <si>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</si>
  <si>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</si>
  <si>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</si>
  <si>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</si>
  <si>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</si>
  <si>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</si>
  <si>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</si>
  <si>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</si>
  <si>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</si>
  <si>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</si>
  <si>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</si>
  <si>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</si>
  <si>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</si>
  <si>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</si>
  <si>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</si>
  <si>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</si>
  <si>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</si>
  <si>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</si>
  <si>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</si>
  <si>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</si>
  <si>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</si>
  <si>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</si>
  <si>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</si>
  <si>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</si>
  <si>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</si>
  <si>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</si>
  <si>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</si>
  <si>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</si>
  <si>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</si>
  <si>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</si>
  <si>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</si>
  <si>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</si>
  <si>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</si>
  <si>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</si>
  <si>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</si>
  <si>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</si>
  <si>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</si>
  <si>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</si>
  <si>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</si>
  <si>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</si>
  <si>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</si>
  <si>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</si>
  <si>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</si>
  <si>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</si>
  <si>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</si>
  <si>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</si>
  <si>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</si>
  <si>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</si>
  <si>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</si>
  <si>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</si>
  <si>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</si>
  <si>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</si>
  <si>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</si>
  <si>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</si>
  <si>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</si>
  <si>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</si>
  <si>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</si>
  <si>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</si>
  <si>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</si>
  <si>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</si>
  <si>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</si>
  <si>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</si>
  <si>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</si>
  <si>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</si>
  <si>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</si>
  <si>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</si>
  <si>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</si>
  <si>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</si>
  <si>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</si>
  <si>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</si>
  <si>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</si>
  <si>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</si>
  <si>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</si>
  <si>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</si>
  <si>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</si>
  <si>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</si>
  <si>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</si>
  <si>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</si>
  <si>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</si>
  <si>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</si>
  <si>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</si>
  <si>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</si>
  <si>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</si>
  <si>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</si>
  <si>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</si>
  <si>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</si>
  <si>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</si>
  <si>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</si>
  <si>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</si>
  <si>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</si>
  <si>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</si>
  <si>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</si>
  <si>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</si>
  <si>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</si>
  <si>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</si>
  <si>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</si>
  <si>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</si>
  <si>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</si>
  <si>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</si>
  <si>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</si>
  <si>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</si>
  <si>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</si>
  <si>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</si>
  <si>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</si>
  <si>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</si>
  <si>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</si>
  <si>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</si>
  <si>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</si>
  <si>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</si>
  <si>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</si>
  <si>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</si>
  <si>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</si>
  <si>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</si>
  <si>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</si>
  <si>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</si>
  <si>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</si>
  <si>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</si>
  <si>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</si>
  <si>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</si>
  <si>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</si>
  <si>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</si>
  <si>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</si>
  <si>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</si>
  <si>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</si>
  <si>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</si>
  <si>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</si>
  <si>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</si>
  <si>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</si>
  <si>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</si>
  <si>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</si>
  <si>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</si>
  <si>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</si>
  <si>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</si>
  <si>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</si>
  <si>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</si>
  <si>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</si>
  <si>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</si>
  <si>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</si>
  <si>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</si>
  <si>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</si>
  <si>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</si>
  <si>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</si>
  <si>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</si>
  <si>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</si>
  <si>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</si>
  <si>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</si>
  <si>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</si>
  <si>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</si>
  <si>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</si>
  <si>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</si>
  <si>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</si>
  <si>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</si>
  <si>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</si>
  <si>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</si>
  <si>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</si>
  <si>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</si>
  <si>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</si>
  <si>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</si>
  <si>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</si>
  <si>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</si>
  <si>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</si>
  <si>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</si>
  <si>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</si>
  <si>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</si>
  <si>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</si>
  <si>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</si>
  <si>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</si>
  <si>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</si>
  <si>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</si>
  <si>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</si>
  <si>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</si>
  <si>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</si>
  <si>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</si>
  <si>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</si>
  <si>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</si>
  <si>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</si>
  <si>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</si>
  <si>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</si>
  <si>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</si>
  <si>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</si>
  <si>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</si>
  <si>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</si>
  <si>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</si>
  <si>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</si>
  <si>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</si>
  <si>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</si>
  <si>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</si>
  <si>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</si>
  <si>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</si>
  <si>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</si>
  <si>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</si>
  <si>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</si>
  <si>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</si>
  <si>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</si>
  <si>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</si>
  <si>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</si>
  <si>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</si>
  <si>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</si>
  <si>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</si>
  <si>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</si>
  <si>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</si>
  <si>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</si>
  <si>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</si>
  <si>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</si>
  <si>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</si>
  <si>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</si>
  <si>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</si>
  <si>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</si>
  <si>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</si>
  <si>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</si>
  <si>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</si>
  <si>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</si>
  <si>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</si>
  <si>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</si>
  <si>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</si>
  <si>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</si>
  <si>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</si>
  <si>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</si>
  <si>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</si>
  <si>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</si>
  <si>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</si>
  <si>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</si>
  <si>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</si>
  <si>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</si>
  <si>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</si>
  <si>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</si>
  <si>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</si>
  <si>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</si>
  <si>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</si>
  <si>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</si>
  <si>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</si>
  <si>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</si>
  <si>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</si>
  <si>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</si>
  <si>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</si>
  <si>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</si>
  <si>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</si>
  <si>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</si>
  <si>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</si>
  <si>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</si>
  <si>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</si>
  <si>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</si>
  <si>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</si>
  <si>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</si>
  <si>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</si>
  <si>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</si>
  <si>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</si>
  <si>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</si>
  <si>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</si>
  <si>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</si>
  <si>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</si>
  <si>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</si>
  <si>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</si>
  <si>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</si>
  <si>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</si>
  <si>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</si>
  <si>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</si>
  <si>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</si>
  <si>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</si>
  <si>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</si>
  <si>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</si>
  <si>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</si>
  <si>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</si>
  <si>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</si>
  <si>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</si>
  <si>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</si>
  <si>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</si>
  <si>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</si>
  <si>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</si>
  <si>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</si>
  <si>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</si>
  <si>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</si>
  <si>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</si>
  <si>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</si>
  <si>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</si>
  <si>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</si>
  <si>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</si>
  <si>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</si>
  <si>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</si>
  <si>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</si>
  <si>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</si>
  <si>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</si>
  <si>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</si>
  <si>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</si>
  <si>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</si>
  <si>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</si>
  <si>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</si>
  <si>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</si>
  <si>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</si>
  <si>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</si>
  <si>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</si>
  <si>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</si>
  <si>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</si>
  <si>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</si>
  <si>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</si>
  <si>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</si>
  <si>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</si>
  <si>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</si>
  <si>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</si>
  <si>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</si>
  <si>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</si>
  <si>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</si>
  <si>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</si>
  <si>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</si>
  <si>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</si>
  <si>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</si>
  <si>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</si>
  <si>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</si>
  <si>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</si>
  <si>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</si>
  <si>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</si>
  <si>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</si>
  <si>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</si>
  <si>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</si>
  <si>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</si>
  <si>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</si>
  <si>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</si>
  <si>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</si>
  <si>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</si>
  <si>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</si>
  <si>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</si>
  <si>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</si>
  <si>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</si>
  <si>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</si>
  <si>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</si>
  <si>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</si>
  <si>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</si>
  <si>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</si>
  <si>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</si>
  <si>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</si>
  <si>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</si>
  <si>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</si>
  <si>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</si>
  <si>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</si>
  <si>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</si>
  <si>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</si>
  <si>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</si>
  <si>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</si>
  <si>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</si>
  <si>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</si>
  <si>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</si>
  <si>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</si>
  <si>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</si>
  <si>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</si>
  <si>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</si>
  <si>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</si>
  <si>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</si>
  <si>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</si>
  <si>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</si>
  <si>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</si>
  <si>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</si>
  <si>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</si>
  <si>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</si>
  <si>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</si>
  <si>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</si>
  <si>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</si>
  <si>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</si>
  <si>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</si>
  <si>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</si>
  <si>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</si>
  <si>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</si>
  <si>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</si>
  <si>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</si>
  <si>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</si>
  <si>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</si>
  <si>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</si>
  <si>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</si>
  <si>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</si>
  <si>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</si>
  <si>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</si>
  <si>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</si>
  <si>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</si>
  <si>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</si>
  <si>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</si>
  <si>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</si>
  <si>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</si>
  <si>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</si>
  <si>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</si>
  <si>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</si>
  <si>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</si>
  <si>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</si>
  <si>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</si>
  <si>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</si>
  <si>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</si>
  <si>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</si>
  <si>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</si>
  <si>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</si>
  <si>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</si>
  <si>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</si>
  <si>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</si>
  <si>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</si>
  <si>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</si>
  <si>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</si>
  <si>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</si>
  <si>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</si>
  <si>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</si>
  <si>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</si>
  <si>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</si>
  <si>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</si>
  <si>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</si>
  <si>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</si>
  <si>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</si>
  <si>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</si>
  <si>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</si>
  <si>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</si>
  <si>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</si>
  <si>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</si>
  <si>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</si>
  <si>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</si>
  <si>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</si>
  <si>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</si>
  <si>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</si>
  <si>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</si>
  <si>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</si>
  <si>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</si>
  <si>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</si>
  <si>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</si>
  <si>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</si>
  <si>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</si>
  <si>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</si>
  <si>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</si>
  <si>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</si>
  <si>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</si>
  <si>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</si>
  <si>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</si>
  <si>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</si>
  <si>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</si>
  <si>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</si>
  <si>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</si>
  <si>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</si>
  <si>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</si>
  <si>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</si>
  <si>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</si>
  <si>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</si>
  <si>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</si>
  <si>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</si>
  <si>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</si>
  <si>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</si>
  <si>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</si>
  <si>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</si>
  <si>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</si>
  <si>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</si>
  <si>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</si>
  <si>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</si>
  <si>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</si>
  <si>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</si>
  <si>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</si>
  <si>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</si>
  <si>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</si>
  <si>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</si>
  <si>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</si>
  <si>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</si>
  <si>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</si>
  <si>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</si>
  <si>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</si>
  <si>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</si>
  <si>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</si>
  <si>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</si>
  <si>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</si>
  <si>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</si>
  <si>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</si>
  <si>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</si>
  <si>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</si>
  <si>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</si>
  <si>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</si>
  <si>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</si>
  <si>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</si>
  <si>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</si>
  <si>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</si>
  <si>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</si>
  <si>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</si>
  <si>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</si>
  <si>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</si>
  <si>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</si>
  <si>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</si>
  <si>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</si>
  <si>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</si>
  <si>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</si>
  <si>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</si>
  <si>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</si>
  <si>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</si>
  <si>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</si>
  <si>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</si>
  <si>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</si>
  <si>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</si>
  <si>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</si>
  <si>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</si>
  <si>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</si>
  <si>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</si>
  <si>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</si>
  <si>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</si>
  <si>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</si>
  <si>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</si>
  <si>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</si>
  <si>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</si>
  <si>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</si>
  <si>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</si>
  <si>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</si>
  <si>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</si>
  <si>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</si>
  <si>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</si>
  <si>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</si>
  <si>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</si>
  <si>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</si>
  <si>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</si>
  <si>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</si>
  <si>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</si>
  <si>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</si>
  <si>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</si>
  <si>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</si>
  <si>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</si>
  <si>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</si>
  <si>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</si>
  <si>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</si>
  <si>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</si>
  <si>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</si>
  <si>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</si>
  <si>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</si>
  <si>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</si>
  <si>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</si>
  <si>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</si>
  <si>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</si>
  <si>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</si>
  <si>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</si>
  <si>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</si>
  <si>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</si>
  <si>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</si>
  <si>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</si>
  <si>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</si>
  <si>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</si>
  <si>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</si>
  <si>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</si>
  <si>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</si>
  <si>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</si>
  <si>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</si>
  <si>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</si>
  <si>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</si>
  <si>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</si>
  <si>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</si>
  <si>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</si>
  <si>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</si>
  <si>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</si>
  <si>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</si>
  <si>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</si>
  <si>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</si>
  <si>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</si>
  <si>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</si>
  <si>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</si>
  <si>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</si>
  <si>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</si>
  <si>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</si>
  <si>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</si>
  <si>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</si>
  <si>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</si>
  <si>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</si>
  <si>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</si>
  <si>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</si>
  <si>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</si>
  <si>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</si>
  <si>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</si>
  <si>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</si>
  <si>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</si>
  <si>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</si>
  <si>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</si>
  <si>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</si>
  <si>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</si>
  <si>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</si>
  <si>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</si>
  <si>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</si>
  <si>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</si>
  <si>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</si>
  <si>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</si>
  <si>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</si>
  <si>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</si>
  <si>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</si>
  <si>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</si>
  <si>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</si>
  <si>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</si>
  <si>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</si>
  <si>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</si>
  <si>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</si>
  <si>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</si>
  <si>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</si>
  <si>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</si>
  <si>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</si>
  <si>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</si>
  <si>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</si>
  <si>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</si>
  <si>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</si>
  <si>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</si>
  <si>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</si>
  <si>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</si>
  <si>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</si>
  <si>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</si>
  <si>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</si>
  <si>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</si>
  <si>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</si>
  <si>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</si>
  <si>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</si>
  <si>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</si>
  <si>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</si>
  <si>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</si>
  <si>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</si>
  <si>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</si>
  <si>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</si>
  <si>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</si>
  <si>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</si>
  <si>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</si>
  <si>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</si>
  <si>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</si>
  <si>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</si>
  <si>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</si>
  <si>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</si>
  <si>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</si>
  <si>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</si>
  <si>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</si>
  <si>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</si>
  <si>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</si>
  <si>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</si>
  <si>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</si>
  <si>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</si>
  <si>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</si>
  <si>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</si>
  <si>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</si>
  <si>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</si>
  <si>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</si>
  <si>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</si>
  <si>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</si>
  <si>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</si>
  <si>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</si>
  <si>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</si>
  <si>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</si>
  <si>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</si>
  <si>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</si>
  <si>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</si>
  <si>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</si>
  <si>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</si>
  <si>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</si>
  <si>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</si>
  <si>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</si>
  <si>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</si>
  <si>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</si>
  <si>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</si>
  <si>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</si>
  <si>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</si>
  <si>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</si>
  <si>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</si>
  <si>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</si>
  <si>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</si>
  <si>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</si>
  <si>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</si>
  <si>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</si>
  <si>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</si>
  <si>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</si>
  <si>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</si>
  <si>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</si>
  <si>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</si>
  <si>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</si>
  <si>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</si>
  <si>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</si>
  <si>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</si>
  <si>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</si>
  <si>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</si>
  <si>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</si>
  <si>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</si>
  <si>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</si>
  <si>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</si>
  <si>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</si>
  <si>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</si>
  <si>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</si>
  <si>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</si>
  <si>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</si>
  <si>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</si>
  <si>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</si>
  <si>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</si>
  <si>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</si>
  <si>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</si>
  <si>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</si>
  <si>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</si>
  <si>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</si>
  <si>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</si>
  <si>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</si>
  <si>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</si>
  <si>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</si>
  <si>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</si>
  <si>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</si>
  <si>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</si>
  <si>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</si>
  <si>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</si>
  <si>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</si>
  <si>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</si>
  <si>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</si>
  <si>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</si>
  <si>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</si>
  <si>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</si>
  <si>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</si>
  <si>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</si>
  <si>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</si>
  <si>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</si>
  <si>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</si>
  <si>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</si>
  <si>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</si>
  <si>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</si>
  <si>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</si>
  <si>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</si>
  <si>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</si>
  <si>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</si>
  <si>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</si>
  <si>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</si>
  <si>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</si>
  <si>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</si>
  <si>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</si>
  <si>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</si>
  <si>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</si>
  <si>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</si>
  <si>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</si>
  <si>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</si>
  <si>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</si>
  <si>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</si>
  <si>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</si>
  <si>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</si>
  <si>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</si>
  <si>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</si>
  <si>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</si>
  <si>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</si>
  <si>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</si>
  <si>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</si>
  <si>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</si>
  <si>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</si>
  <si>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</si>
  <si>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</si>
  <si>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</si>
  <si>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</si>
  <si>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</si>
  <si>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</si>
  <si>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</si>
  <si>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</si>
  <si>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</si>
  <si>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</si>
  <si>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</si>
  <si>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</si>
  <si>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</si>
  <si>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</si>
  <si>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</si>
  <si>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</si>
  <si>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</si>
  <si>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</si>
  <si>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</si>
  <si>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</si>
  <si>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</si>
  <si>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</si>
  <si>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</si>
  <si>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</si>
  <si>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</si>
  <si>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</si>
  <si>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</si>
  <si>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</si>
  <si>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</si>
  <si>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</si>
  <si>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</si>
  <si>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</si>
  <si>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</si>
  <si>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</si>
  <si>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</si>
  <si>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</si>
  <si>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</si>
  <si>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</si>
  <si>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</si>
  <si>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</si>
  <si>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</si>
  <si>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</si>
  <si>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</si>
  <si>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</si>
  <si>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</si>
  <si>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</si>
  <si>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</si>
  <si>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</si>
  <si>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</si>
  <si>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</si>
  <si>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</si>
  <si>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</si>
  <si>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</si>
  <si>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</si>
  <si>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</si>
  <si>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</si>
  <si>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</si>
  <si>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</si>
  <si>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</si>
  <si>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</si>
  <si>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</si>
  <si>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</si>
  <si>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</si>
  <si>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</si>
  <si>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</si>
  <si>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</si>
  <si>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</si>
  <si>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</si>
  <si>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</si>
  <si>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</si>
  <si>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</si>
  <si>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</si>
  <si>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</si>
  <si>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</si>
  <si>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</si>
  <si>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</si>
  <si>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</si>
  <si>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</si>
  <si>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</si>
  <si>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</si>
  <si>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</si>
  <si>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</si>
  <si>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</si>
  <si>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</si>
  <si>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</si>
  <si>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</si>
  <si>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</si>
  <si>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</si>
  <si>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</si>
  <si>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</si>
  <si>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</si>
  <si>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</si>
  <si>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</si>
  <si>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</si>
  <si>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</si>
  <si>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</si>
  <si>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</si>
  <si>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</si>
  <si>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</si>
  <si>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</si>
  <si>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</si>
  <si>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</si>
  <si>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</si>
  <si>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</si>
  <si>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</si>
  <si>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</si>
  <si>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</si>
  <si>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</si>
  <si>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</si>
  <si>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</si>
  <si>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</si>
  <si>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</si>
  <si>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</si>
  <si>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</si>
  <si>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</si>
  <si>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</si>
  <si>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</si>
  <si>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</si>
  <si>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</si>
  <si>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</si>
  <si>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</si>
  <si>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</si>
  <si>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</si>
  <si>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</si>
  <si>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</si>
  <si>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</si>
  <si>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</si>
  <si>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</si>
  <si>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</si>
  <si>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</si>
  <si>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</si>
  <si>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</si>
  <si>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</si>
  <si>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</si>
  <si>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</si>
  <si>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</si>
  <si>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</si>
  <si>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</si>
  <si>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</si>
  <si>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</si>
  <si>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</si>
  <si>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</si>
  <si>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</si>
  <si>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</si>
  <si>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</si>
  <si>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</si>
  <si>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</si>
  <si>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</si>
  <si>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</si>
  <si>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</si>
  <si>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</si>
  <si>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</si>
  <si>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</si>
  <si>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</si>
  <si>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</si>
  <si>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</si>
  <si>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</si>
  <si>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</si>
  <si>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</si>
  <si>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</si>
  <si>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</si>
  <si>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</si>
  <si>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</si>
  <si>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</si>
  <si>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</si>
  <si>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</si>
  <si>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</si>
  <si>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</si>
  <si>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</si>
  <si>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</si>
  <si>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</si>
  <si>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</si>
  <si>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</si>
  <si>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</si>
  <si>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</si>
  <si>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</si>
  <si>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</si>
  <si>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</si>
  <si>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</si>
  <si>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</si>
  <si>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</si>
  <si>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</si>
  <si>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</si>
  <si>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</si>
  <si>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</si>
  <si>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</si>
  <si>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</si>
  <si>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</si>
  <si>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</si>
  <si>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</si>
  <si>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</si>
  <si>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</si>
  <si>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</si>
  <si>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</si>
  <si>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</si>
  <si>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</si>
  <si>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</si>
  <si>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</si>
  <si>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</si>
  <si>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</si>
  <si>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</si>
  <si>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</si>
  <si>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</si>
  <si>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</si>
  <si>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</si>
  <si>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</si>
  <si>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</si>
  <si>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</si>
  <si>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</si>
  <si>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</si>
  <si>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</si>
  <si>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</si>
  <si>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</si>
  <si>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</si>
  <si>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</si>
  <si>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</si>
  <si>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</si>
  <si>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</si>
  <si>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</si>
  <si>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</si>
  <si>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</si>
  <si>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</si>
  <si>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</si>
  <si>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</si>
  <si>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</si>
  <si>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</si>
  <si>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</si>
  <si>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</si>
  <si>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</si>
  <si>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</si>
  <si>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</si>
  <si>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</si>
  <si>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</si>
  <si>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</si>
  <si>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</si>
  <si>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</si>
  <si>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</si>
  <si>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</si>
  <si>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</si>
  <si>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</si>
  <si>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</si>
  <si>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</si>
  <si>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</si>
  <si>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</si>
  <si>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</si>
  <si>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</si>
  <si>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</si>
  <si>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</si>
  <si>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</si>
  <si>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</si>
  <si>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</si>
  <si>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</si>
  <si>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</si>
  <si>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</si>
  <si>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</si>
  <si>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</si>
  <si>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</si>
  <si>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</si>
  <si>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</si>
  <si>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</si>
  <si>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</si>
  <si>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</si>
  <si>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</si>
  <si>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</si>
  <si>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</si>
  <si>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</si>
  <si>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</si>
  <si>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</si>
  <si>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</si>
  <si>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</si>
  <si>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</si>
  <si>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</si>
  <si>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</si>
  <si>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</si>
  <si>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</si>
  <si>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</si>
  <si>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</si>
  <si>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</si>
  <si>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</si>
  <si>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</si>
  <si>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</si>
  <si>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</si>
  <si>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</si>
  <si>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</si>
  <si>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</si>
  <si>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</si>
  <si>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</si>
  <si>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</si>
  <si>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</si>
  <si>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</si>
  <si>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</si>
  <si>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</si>
  <si>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</si>
  <si>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</si>
  <si>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</si>
  <si>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</si>
  <si>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</si>
  <si>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</si>
  <si>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</si>
  <si>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</si>
  <si>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</si>
  <si>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</si>
  <si>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</si>
  <si>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</si>
  <si>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</si>
  <si>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</si>
  <si>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</si>
  <si>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</si>
  <si>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</si>
  <si>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</si>
  <si>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</si>
  <si>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</si>
  <si>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</si>
  <si>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</si>
  <si>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</si>
  <si>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</si>
  <si>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</si>
  <si>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</si>
  <si>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</si>
  <si>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</si>
  <si>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</si>
  <si>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</si>
  <si>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</si>
  <si>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</si>
  <si>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</si>
  <si>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</si>
  <si>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</si>
  <si>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</si>
  <si>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</si>
  <si>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</si>
  <si>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</si>
  <si>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</si>
  <si>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</si>
  <si>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</si>
  <si>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</si>
  <si>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</si>
  <si>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</si>
  <si>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</si>
  <si>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</si>
  <si>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</si>
  <si>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</si>
  <si>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</si>
  <si>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</si>
  <si>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</si>
  <si>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</si>
  <si>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</si>
  <si>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</si>
  <si>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</si>
  <si>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</si>
  <si>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</si>
  <si>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</si>
  <si>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</si>
  <si>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</si>
  <si>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</si>
  <si>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</si>
  <si>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</si>
  <si>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</si>
  <si>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</si>
  <si>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</si>
  <si>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</si>
  <si>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</si>
  <si>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</si>
  <si>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</si>
  <si>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</si>
  <si>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</si>
  <si>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</si>
  <si>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</si>
  <si>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</si>
  <si>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</si>
  <si>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</si>
  <si>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</si>
  <si>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</si>
  <si>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</si>
  <si>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</si>
  <si>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</si>
  <si>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</si>
  <si>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</si>
  <si>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</si>
  <si>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</si>
  <si>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</si>
  <si>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</si>
  <si>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</si>
  <si>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</si>
  <si>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</si>
  <si>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</si>
  <si>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</si>
  <si>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</si>
  <si>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</si>
  <si>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</si>
  <si>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</si>
  <si>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</si>
  <si>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</si>
  <si>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</si>
  <si>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</si>
  <si>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</si>
  <si>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</si>
  <si>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</si>
  <si>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</si>
  <si>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</si>
  <si>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</si>
  <si>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</si>
  <si>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</si>
  <si>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</si>
  <si>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</si>
  <si>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</si>
  <si>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</si>
  <si>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</si>
  <si>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</si>
  <si>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</si>
  <si>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</si>
  <si>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</si>
  <si>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</si>
  <si>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</si>
  <si>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</si>
  <si>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</si>
  <si>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</si>
  <si>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</si>
  <si>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</si>
  <si>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</si>
  <si>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</si>
  <si>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</si>
  <si>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</si>
  <si>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</si>
  <si>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</si>
  <si>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</si>
  <si>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</si>
  <si>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</si>
  <si>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</si>
  <si>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</si>
  <si>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</si>
  <si>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</si>
  <si>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</si>
  <si>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</si>
  <si>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</si>
  <si>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</si>
  <si>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</si>
  <si>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</si>
  <si>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</si>
  <si>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</si>
  <si>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</si>
  <si>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</si>
  <si>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</si>
  <si>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</si>
  <si>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</si>
  <si>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</si>
  <si>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</si>
  <si>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</si>
  <si>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</si>
  <si>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</si>
  <si>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</si>
  <si>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</si>
  <si>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</si>
  <si>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</si>
  <si>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</si>
  <si>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</si>
  <si>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</si>
  <si>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</si>
  <si>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</si>
  <si>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</si>
  <si>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</si>
  <si>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</si>
  <si>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</si>
  <si>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</si>
  <si>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</si>
  <si>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</si>
  <si>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</si>
  <si>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</si>
  <si>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</si>
  <si>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</si>
  <si>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</si>
  <si>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</si>
  <si>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</si>
  <si>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</si>
  <si>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</si>
  <si>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</si>
  <si>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</si>
  <si>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</si>
  <si>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</si>
  <si>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</si>
  <si>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</si>
  <si>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</si>
  <si>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</si>
  <si>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</si>
  <si>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</si>
  <si>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</si>
  <si>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</si>
  <si>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</si>
  <si>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</si>
  <si>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</si>
  <si>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</si>
  <si>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</si>
  <si>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</si>
  <si>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</si>
  <si>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</si>
  <si>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</si>
  <si>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</si>
  <si>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</si>
  <si>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</si>
  <si>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</si>
  <si>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</si>
  <si>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</si>
  <si>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</si>
  <si>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</si>
  <si>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</si>
  <si>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</si>
  <si>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</si>
  <si>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</si>
  <si>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</si>
  <si>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</si>
  <si>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</si>
  <si>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</si>
  <si>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</si>
  <si>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</si>
  <si>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</si>
  <si>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</si>
  <si>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</si>
  <si>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</si>
  <si>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</si>
  <si>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</si>
  <si>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</si>
  <si>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</si>
  <si>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</si>
  <si>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</si>
  <si>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</si>
  <si>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</si>
  <si>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</si>
  <si>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</si>
  <si>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</si>
  <si>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</si>
  <si>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</si>
  <si>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</si>
  <si>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</si>
  <si>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</si>
  <si>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</si>
  <si>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</si>
  <si>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</si>
  <si>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</si>
  <si>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</si>
  <si>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</si>
  <si>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</si>
  <si>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</si>
  <si>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</si>
  <si>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</si>
  <si>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</si>
  <si>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</si>
  <si>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</si>
  <si>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</si>
  <si>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</si>
  <si>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</si>
  <si>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</si>
  <si>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</si>
  <si>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</si>
  <si>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</si>
  <si>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</si>
  <si>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</si>
  <si>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</si>
  <si>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</si>
  <si>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</si>
  <si>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</si>
  <si>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</si>
  <si>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</si>
  <si>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</si>
  <si>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</si>
  <si>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</si>
  <si>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</si>
  <si>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</si>
  <si>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</si>
  <si>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</si>
  <si>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</si>
  <si>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</si>
  <si>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</si>
  <si>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</si>
  <si>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</si>
  <si>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</si>
  <si>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</si>
  <si>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</si>
  <si>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</si>
  <si>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</si>
  <si>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</si>
  <si>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</si>
  <si>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</si>
  <si>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</si>
  <si>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</si>
  <si>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</si>
  <si>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</si>
  <si>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</si>
  <si>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</si>
  <si>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</si>
  <si>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</si>
  <si>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</si>
  <si>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</si>
  <si>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</si>
  <si>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</si>
  <si>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</si>
  <si>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</si>
  <si>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</si>
  <si>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</si>
  <si>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</si>
  <si>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</si>
  <si>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</si>
  <si>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</si>
  <si>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</si>
  <si>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</si>
  <si>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</si>
  <si>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</si>
  <si>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</si>
  <si>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</si>
  <si>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</si>
  <si>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</si>
  <si>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</si>
  <si>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</si>
  <si>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</si>
  <si>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</si>
  <si>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</si>
  <si>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</si>
  <si>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</si>
  <si>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</si>
  <si>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</si>
  <si>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</si>
  <si>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</si>
  <si>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</si>
  <si>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</si>
  <si>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</si>
  <si>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</si>
  <si>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</si>
  <si>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</si>
  <si>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</si>
  <si>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</si>
  <si>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</si>
  <si>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</si>
  <si>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</si>
  <si>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</si>
  <si>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</si>
  <si>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</si>
  <si>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</si>
  <si>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</si>
  <si>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</si>
  <si>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</si>
  <si>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</si>
  <si>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</si>
  <si>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</si>
  <si>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</si>
  <si>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</si>
  <si>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</si>
  <si>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</si>
  <si>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</si>
  <si>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</si>
  <si>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</si>
  <si>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</si>
  <si>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</si>
  <si>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</si>
  <si>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</si>
  <si>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</si>
  <si>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</si>
  <si>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</si>
  <si>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</si>
  <si>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</si>
  <si>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</si>
  <si>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</si>
  <si>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</si>
  <si>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</si>
  <si>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</si>
  <si>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</si>
  <si>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</si>
  <si>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</si>
  <si>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</si>
  <si>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</si>
  <si>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</si>
  <si>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</si>
  <si>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</si>
  <si>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</si>
  <si>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</si>
  <si>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</si>
  <si>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</si>
  <si>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</si>
  <si>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</si>
  <si>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</si>
  <si>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</si>
  <si>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</si>
  <si>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</si>
  <si>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</si>
  <si>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</si>
  <si>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</si>
  <si>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</si>
  <si>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</si>
  <si>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</si>
  <si>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</si>
  <si>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</si>
  <si>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</si>
  <si>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</si>
  <si>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</si>
  <si>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</si>
  <si>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</si>
  <si>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</si>
  <si>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</si>
  <si>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</si>
  <si>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</si>
  <si>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</si>
  <si>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</si>
  <si>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</si>
  <si>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</si>
  <si>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</si>
  <si>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</si>
  <si>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</si>
  <si>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</si>
  <si>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</si>
  <si>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</si>
  <si>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</si>
  <si>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</si>
  <si>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</si>
  <si>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</si>
  <si>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</si>
  <si>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</si>
  <si>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</si>
  <si>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</si>
  <si>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</si>
  <si>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</si>
  <si>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</si>
  <si>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</si>
  <si>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</si>
  <si>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</si>
  <si>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</si>
  <si>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</si>
  <si>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</si>
  <si>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</si>
  <si>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</si>
  <si>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</si>
  <si>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</si>
  <si>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</si>
  <si>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</si>
  <si>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</si>
  <si>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</si>
  <si>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</si>
  <si>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</si>
  <si>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</si>
  <si>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</si>
  <si>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</si>
  <si>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</si>
  <si>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</si>
  <si>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</si>
  <si>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</si>
  <si>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</si>
  <si>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</si>
  <si>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</si>
  <si>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</si>
  <si>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</si>
  <si>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</si>
  <si>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</si>
  <si>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</si>
  <si>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</si>
  <si>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</si>
  <si>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</si>
  <si>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</si>
  <si>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</si>
  <si>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</si>
  <si>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</si>
  <si>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</si>
  <si>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</si>
  <si>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</si>
  <si>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</si>
  <si>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</si>
  <si>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</si>
  <si>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</si>
  <si>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</si>
  <si>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</si>
  <si>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</si>
  <si>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</si>
  <si>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</si>
  <si>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</si>
  <si>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</si>
  <si>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</si>
  <si>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</si>
  <si>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</si>
  <si>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</si>
  <si>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</si>
  <si>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</si>
  <si>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</si>
  <si>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</si>
  <si>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</si>
  <si>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</si>
  <si>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</si>
  <si>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</si>
  <si>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</si>
  <si>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</si>
  <si>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</si>
  <si>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</si>
  <si>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</si>
  <si>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</si>
  <si>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</si>
  <si>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</si>
  <si>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</si>
  <si>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</si>
  <si>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</si>
  <si>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</si>
  <si>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</si>
  <si>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</si>
  <si>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</si>
  <si>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</si>
  <si>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</si>
  <si>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</si>
  <si>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</si>
  <si>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</si>
  <si>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</si>
  <si>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</si>
  <si>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</si>
  <si>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</si>
  <si>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</si>
  <si>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</si>
  <si>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</si>
  <si>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</si>
  <si>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</si>
  <si>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</si>
  <si>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</si>
  <si>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</si>
  <si>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</si>
  <si>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</si>
  <si>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</si>
  <si>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</si>
  <si>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</si>
  <si>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</si>
  <si>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</si>
  <si>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</si>
  <si>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</si>
  <si>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</si>
  <si>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</si>
  <si>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</si>
  <si>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</si>
  <si>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</si>
  <si>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</si>
  <si>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</si>
  <si>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</si>
  <si>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</si>
  <si>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</si>
  <si>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</si>
  <si>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</si>
  <si>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</si>
  <si>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</si>
  <si>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</si>
  <si>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</si>
  <si>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</si>
  <si>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</si>
  <si>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</si>
  <si>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</si>
  <si>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</si>
  <si>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</si>
  <si>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</si>
  <si>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</si>
  <si>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</si>
  <si>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</si>
  <si>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</si>
  <si>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</si>
  <si>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</si>
  <si>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</si>
  <si>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</si>
  <si>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</si>
  <si>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</si>
  <si>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</si>
  <si>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</si>
  <si>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</si>
  <si>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</si>
  <si>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</si>
  <si>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</si>
  <si>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</si>
  <si>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</si>
  <si>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</si>
  <si>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</si>
  <si>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</si>
  <si>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</si>
  <si>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</si>
  <si>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</si>
  <si>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</si>
  <si>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</si>
  <si>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</si>
  <si>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</si>
  <si>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</si>
  <si>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</si>
  <si>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</si>
  <si>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</si>
  <si>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</si>
  <si>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</si>
  <si>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</si>
  <si>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</si>
  <si>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</si>
  <si>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</si>
  <si>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</si>
  <si>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</si>
  <si>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</si>
  <si>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</si>
  <si>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</si>
  <si>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</si>
  <si>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</si>
  <si>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</si>
  <si>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</si>
  <si>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</si>
  <si>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</si>
  <si>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</si>
  <si>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</si>
  <si>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</si>
  <si>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</si>
  <si>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</si>
  <si>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</si>
  <si>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</si>
  <si>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</si>
  <si>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</si>
  <si>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</si>
  <si>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</si>
  <si>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</si>
  <si>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</si>
  <si>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</si>
  <si>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</si>
  <si>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</si>
  <si>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</si>
  <si>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</si>
  <si>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</si>
  <si>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</si>
  <si>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</si>
  <si>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</si>
  <si>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</si>
  <si>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</si>
  <si>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</si>
  <si>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</si>
  <si>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</si>
  <si>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</si>
  <si>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</si>
  <si>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</si>
  <si>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</si>
  <si>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</si>
  <si>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</si>
  <si>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</si>
  <si>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</si>
  <si>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</si>
  <si>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</si>
  <si>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</si>
  <si>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</si>
  <si>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</si>
  <si>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</si>
  <si>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</si>
  <si>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</si>
  <si>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</si>
  <si>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</si>
  <si>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</si>
  <si>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</si>
  <si>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</si>
  <si>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</si>
  <si>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</si>
  <si>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</si>
  <si>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</si>
  <si>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</si>
  <si>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</si>
  <si>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</si>
  <si>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</si>
  <si>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</si>
  <si>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</si>
  <si>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</si>
  <si>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</si>
  <si>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</si>
  <si>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</si>
  <si>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</si>
  <si>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</si>
  <si>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</si>
  <si>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</si>
  <si>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</si>
  <si>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</si>
  <si>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</si>
  <si>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</si>
  <si>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</si>
  <si>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</si>
  <si>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</si>
  <si>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</si>
  <si>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</si>
  <si>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</si>
  <si>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</si>
  <si>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</si>
  <si>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</si>
  <si>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</si>
  <si>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</si>
  <si>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</si>
  <si>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</si>
  <si>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</si>
  <si>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</si>
  <si>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</si>
  <si>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</si>
  <si>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</si>
  <si>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</si>
  <si>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</si>
  <si>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</si>
  <si>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</si>
  <si>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</si>
  <si>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</si>
  <si>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</si>
  <si>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</si>
  <si>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</si>
  <si>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</si>
  <si>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</si>
  <si>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</si>
  <si>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</si>
  <si>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</si>
  <si>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</si>
  <si>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</si>
  <si>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</si>
  <si>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</si>
  <si>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</si>
  <si>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</si>
  <si>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</si>
  <si>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</si>
  <si>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</si>
  <si>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</si>
  <si>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</si>
  <si>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</si>
  <si>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</si>
  <si>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</si>
  <si>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</si>
  <si>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</si>
  <si>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</si>
  <si>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</si>
  <si>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</si>
  <si>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</si>
  <si>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</si>
  <si>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</si>
  <si>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</si>
  <si>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</si>
  <si>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</si>
  <si>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</si>
  <si>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</si>
  <si>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</si>
  <si>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</si>
  <si>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</si>
  <si>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</si>
  <si>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</si>
  <si>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</si>
  <si>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</si>
  <si>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</si>
  <si>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</si>
  <si>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</si>
  <si>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</si>
  <si>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</si>
  <si>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</si>
  <si>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</si>
  <si>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</si>
  <si>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</si>
  <si>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</si>
  <si>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</si>
  <si>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</si>
  <si>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</si>
  <si>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</si>
  <si>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</si>
  <si>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</si>
  <si>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</si>
  <si>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</si>
  <si>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</si>
  <si>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</si>
  <si>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</si>
  <si>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</si>
  <si>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</si>
  <si>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</si>
  <si>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</si>
  <si>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</si>
  <si>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</si>
  <si>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</si>
  <si>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</si>
  <si>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</si>
  <si>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</si>
  <si>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</si>
  <si>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</si>
  <si>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</si>
  <si>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</si>
  <si>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</si>
  <si>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</si>
  <si>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</si>
  <si>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</si>
  <si>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</si>
  <si>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</si>
  <si>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</si>
  <si>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</si>
  <si>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</si>
  <si>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</si>
  <si>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</si>
  <si>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</si>
  <si>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</si>
  <si>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</si>
  <si>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</si>
  <si>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</si>
  <si>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</si>
  <si>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</si>
  <si>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</si>
  <si>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</si>
  <si>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</si>
  <si>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</si>
  <si>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</si>
  <si>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</si>
  <si>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</si>
  <si>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</si>
  <si>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</si>
  <si>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</si>
  <si>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</si>
  <si>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</si>
  <si>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</si>
  <si>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</si>
  <si>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</si>
  <si>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</si>
  <si>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</si>
  <si>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</si>
  <si>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</si>
  <si>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</si>
  <si>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</si>
  <si>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</si>
  <si>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</si>
  <si>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</si>
  <si>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</si>
  <si>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</si>
  <si>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</si>
  <si>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</si>
  <si>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</si>
  <si>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</si>
  <si>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</si>
  <si>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</si>
  <si>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</si>
  <si>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</si>
  <si>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</si>
  <si>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</si>
  <si>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</si>
  <si>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</si>
  <si>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</si>
  <si>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</si>
  <si>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</si>
  <si>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</si>
  <si>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</si>
  <si>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</si>
  <si>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</si>
  <si>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</si>
  <si>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</si>
  <si>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</si>
  <si>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</si>
  <si>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</si>
  <si>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</si>
  <si>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</si>
  <si>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</si>
  <si>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</si>
  <si>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</si>
  <si>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</si>
  <si>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</si>
  <si>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</si>
  <si>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</si>
  <si>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</si>
  <si>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</si>
  <si>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</si>
  <si>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</si>
  <si>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</si>
  <si>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</si>
  <si>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</si>
  <si>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</si>
  <si>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</si>
  <si>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</si>
  <si>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</si>
  <si>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</si>
  <si>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</si>
  <si>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</si>
  <si>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</si>
  <si>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</si>
  <si>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</si>
  <si>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</si>
  <si>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</si>
  <si>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</si>
  <si>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</si>
  <si>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</si>
  <si>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</si>
  <si>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</si>
  <si>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</si>
  <si>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</si>
  <si>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</si>
  <si>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</si>
  <si>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</si>
  <si>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</si>
  <si>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</si>
  <si>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</si>
  <si>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</si>
  <si>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</si>
  <si>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</si>
  <si>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</si>
  <si>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</si>
  <si>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</si>
  <si>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</si>
  <si>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</si>
  <si>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</si>
  <si>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</si>
  <si>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</si>
  <si>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</si>
  <si>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</si>
  <si>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</si>
  <si>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</si>
  <si>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</si>
  <si>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</si>
  <si>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</si>
  <si>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</si>
  <si>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</si>
  <si>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</si>
  <si>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</si>
  <si>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</si>
  <si>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</si>
  <si>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</si>
  <si>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</si>
  <si>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</si>
  <si>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</si>
  <si>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</si>
  <si>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</si>
  <si>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</si>
  <si>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</si>
  <si>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</si>
  <si>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</si>
  <si>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</si>
  <si>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</si>
  <si>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</si>
  <si>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</si>
  <si>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</si>
  <si>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</si>
  <si>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</si>
  <si>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</si>
  <si>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</si>
  <si>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</si>
  <si>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</si>
  <si>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</si>
  <si>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</si>
  <si>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</si>
  <si>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</si>
  <si>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</si>
  <si>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</si>
  <si>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</si>
  <si>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</si>
  <si>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</si>
  <si>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</si>
  <si>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</si>
  <si>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</si>
  <si>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</si>
  <si>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</si>
  <si>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</si>
  <si>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</si>
  <si>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</si>
  <si>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</si>
  <si>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</si>
  <si>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</si>
  <si>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</si>
  <si>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</si>
  <si>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</si>
  <si>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</si>
  <si>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</si>
  <si>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</si>
  <si>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</si>
  <si>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</si>
  <si>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</si>
  <si>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</si>
  <si>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</si>
  <si>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</si>
  <si>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</si>
  <si>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</si>
  <si>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</si>
  <si>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</si>
  <si>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</si>
  <si>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</si>
  <si>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</si>
  <si>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</si>
  <si>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</si>
  <si>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</si>
  <si>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</si>
  <si>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</si>
  <si>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</si>
  <si>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</si>
  <si>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</si>
  <si>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</si>
  <si>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</si>
  <si>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</si>
  <si>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</si>
  <si>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</si>
  <si>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</si>
  <si>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</si>
  <si>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</si>
  <si>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</si>
  <si>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</si>
  <si>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</si>
  <si>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</si>
  <si>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</si>
  <si>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</si>
  <si>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</si>
  <si>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</si>
  <si>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</si>
  <si>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</si>
  <si>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</si>
  <si>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</si>
  <si>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</si>
  <si>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</si>
  <si>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</si>
  <si>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</si>
  <si>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</si>
  <si>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</si>
  <si>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</si>
  <si>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</si>
  <si>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</si>
  <si>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</si>
  <si>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</si>
  <si>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</si>
  <si>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</si>
  <si>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</si>
  <si>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</si>
  <si>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</si>
  <si>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</si>
  <si>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</si>
  <si>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</si>
  <si>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</si>
  <si>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</si>
  <si>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</si>
  <si>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</si>
  <si>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</si>
  <si>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</si>
  <si>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</si>
  <si>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</si>
  <si>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</si>
  <si>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</si>
  <si>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</si>
  <si>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</si>
  <si>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</si>
  <si>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</si>
  <si>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</si>
  <si>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</si>
  <si>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</si>
  <si>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</si>
  <si>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</si>
  <si>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</si>
  <si>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</si>
  <si>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</si>
  <si>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</si>
  <si>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</si>
  <si>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</si>
  <si>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</si>
  <si>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</si>
  <si>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</si>
  <si>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</si>
  <si>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</si>
  <si>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</si>
  <si>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</si>
  <si>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</si>
  <si>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</si>
  <si>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</si>
  <si>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</si>
  <si>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</si>
  <si>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</si>
  <si>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</si>
  <si>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</si>
  <si>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</si>
  <si>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</si>
  <si>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</si>
  <si>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</si>
  <si>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</si>
  <si>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</si>
  <si>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</si>
  <si>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</si>
  <si>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</si>
  <si>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</si>
  <si>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</si>
  <si>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</si>
  <si>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</si>
  <si>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</si>
  <si>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</si>
  <si>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</si>
  <si>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</si>
  <si>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</si>
  <si>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</si>
  <si>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</si>
  <si>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</si>
  <si>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</si>
  <si>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</si>
  <si>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</si>
  <si>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</si>
  <si>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</si>
  <si>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</si>
  <si>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</si>
  <si>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</si>
  <si>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</si>
  <si>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</si>
  <si>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</si>
  <si>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</si>
  <si>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</si>
  <si>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</si>
  <si>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</si>
  <si>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</si>
  <si>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</si>
  <si>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</si>
  <si>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</si>
  <si>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</si>
  <si>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</si>
  <si>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</si>
  <si>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</si>
  <si>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</si>
  <si>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</si>
  <si>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</si>
  <si>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</si>
  <si>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</si>
  <si>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</si>
  <si>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</si>
  <si>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</si>
  <si>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</si>
  <si>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</si>
  <si>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</si>
  <si>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</si>
  <si>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</si>
  <si>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</si>
  <si>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</si>
  <si>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</si>
  <si>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</si>
  <si>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</si>
  <si>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</si>
  <si>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</si>
  <si>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</si>
  <si>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</si>
  <si>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</si>
  <si>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</si>
  <si>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</si>
  <si>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</si>
  <si>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</si>
  <si>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</si>
  <si>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</si>
  <si>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</si>
  <si>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</si>
  <si>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</si>
  <si>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</si>
  <si>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</si>
  <si>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</si>
  <si>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</si>
  <si>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</si>
  <si>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</si>
  <si>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</si>
  <si>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</si>
  <si>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</si>
  <si>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</si>
  <si>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</si>
  <si>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</si>
  <si>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</si>
  <si>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</si>
  <si>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</si>
  <si>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</si>
  <si>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</si>
  <si>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</si>
  <si>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</si>
  <si>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</si>
  <si>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</si>
  <si>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</si>
  <si>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</si>
  <si>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</si>
  <si>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</si>
  <si>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</si>
  <si>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</si>
  <si>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</si>
  <si>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</si>
  <si>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</si>
  <si>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</si>
  <si>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</si>
  <si>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</si>
  <si>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</si>
  <si>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</si>
  <si>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</si>
  <si>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</si>
  <si>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</si>
  <si>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</si>
  <si>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</si>
  <si>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</si>
  <si>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</si>
  <si>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</si>
  <si>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</si>
  <si>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</si>
  <si>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</si>
  <si>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</si>
  <si>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</si>
  <si>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</si>
  <si>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</si>
  <si>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</si>
  <si>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</si>
  <si>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</si>
  <si>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</si>
  <si>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</si>
  <si>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</si>
  <si>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</si>
  <si>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</si>
  <si>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</si>
  <si>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</si>
  <si>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</si>
  <si>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</si>
  <si>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</si>
  <si>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</si>
  <si>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</si>
  <si>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</si>
  <si>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</si>
  <si>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</si>
  <si>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</si>
  <si>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</si>
  <si>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</si>
  <si>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</si>
  <si>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</si>
  <si>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</si>
  <si>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</si>
  <si>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</si>
  <si>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</si>
  <si>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</si>
  <si>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</si>
  <si>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</si>
  <si>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</si>
  <si>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</si>
  <si>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</si>
  <si>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</si>
  <si>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</si>
  <si>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</si>
  <si>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</si>
  <si>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</si>
  <si>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</si>
  <si>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</si>
  <si>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</si>
  <si>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</si>
  <si>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</si>
  <si>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</si>
  <si>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</si>
  <si>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</si>
  <si>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</si>
  <si>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</si>
  <si>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</si>
  <si>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</si>
  <si>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</si>
  <si>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</si>
  <si>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</si>
  <si>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</si>
  <si>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</si>
  <si>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</si>
  <si>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</si>
  <si>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</si>
  <si>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</si>
  <si>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</si>
  <si>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</si>
  <si>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</si>
  <si>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</si>
  <si>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</si>
  <si>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</si>
  <si>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</si>
  <si>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</si>
  <si>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</si>
  <si>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</si>
  <si>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</si>
  <si>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</si>
  <si>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</si>
  <si>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</si>
  <si>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</si>
  <si>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</si>
  <si>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</si>
  <si>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</si>
  <si>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</si>
  <si>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</si>
  <si>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</si>
  <si>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</si>
  <si>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</si>
  <si>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</si>
  <si>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</si>
  <si>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</si>
  <si>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</si>
  <si>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</si>
  <si>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</si>
  <si>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</si>
  <si>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</si>
  <si>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</si>
  <si>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</si>
  <si>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</si>
  <si>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</si>
  <si>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</si>
  <si>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</si>
  <si>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</si>
  <si>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</si>
  <si>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</si>
  <si>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</si>
  <si>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</si>
  <si>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</si>
  <si>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</si>
  <si>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</si>
  <si>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</si>
  <si>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</si>
  <si>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</si>
  <si>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</si>
  <si>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</si>
  <si>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</si>
  <si>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</si>
  <si>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</si>
  <si>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</si>
  <si>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</si>
  <si>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</si>
  <si>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</si>
  <si>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</si>
  <si>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</si>
  <si>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</si>
  <si>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</si>
  <si>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</si>
  <si>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</si>
  <si>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</si>
  <si>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</si>
  <si>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</si>
  <si>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</si>
  <si>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</si>
  <si>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</si>
  <si>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</si>
  <si>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</si>
  <si>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</si>
  <si>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</si>
  <si>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</si>
  <si>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</si>
  <si>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</si>
  <si>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</si>
  <si>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</si>
  <si>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</si>
  <si>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</si>
  <si>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</si>
  <si>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</si>
  <si>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</si>
  <si>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</si>
  <si>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</si>
  <si>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</si>
  <si>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</si>
  <si>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</si>
  <si>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</si>
  <si>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</si>
  <si>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</si>
  <si>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</si>
  <si>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</si>
  <si>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</si>
  <si>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</si>
  <si>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</si>
  <si>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</si>
  <si>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</si>
  <si>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</si>
  <si>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</si>
  <si>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</si>
  <si>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</si>
  <si>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</si>
  <si>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</si>
  <si>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</si>
  <si>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</si>
  <si>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</si>
  <si>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</si>
  <si>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</si>
  <si>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</si>
  <si>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</si>
  <si>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</si>
  <si>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</si>
  <si>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</si>
  <si>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</si>
  <si>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</si>
  <si>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</si>
  <si>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</si>
  <si>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</si>
  <si>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</si>
  <si>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</si>
  <si>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</si>
  <si>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</si>
  <si>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</si>
  <si>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</si>
  <si>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</si>
  <si>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</si>
  <si>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</si>
  <si>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</si>
  <si>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</si>
  <si>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</si>
  <si>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</si>
  <si>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</si>
  <si>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</si>
  <si>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</si>
  <si>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</si>
  <si>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</si>
  <si>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</si>
  <si>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</si>
  <si>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</si>
  <si>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</si>
  <si>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</si>
  <si>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</si>
  <si>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</si>
  <si>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</si>
  <si>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</si>
  <si>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</si>
  <si>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</si>
  <si>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</si>
  <si>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</si>
  <si>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</si>
  <si>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</si>
  <si>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</si>
  <si>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</si>
  <si>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</si>
  <si>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</si>
  <si>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</si>
  <si>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</si>
  <si>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</si>
  <si>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</si>
  <si>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</si>
  <si>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</si>
  <si>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</si>
  <si>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</si>
  <si>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</si>
  <si>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</si>
  <si>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</si>
  <si>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</si>
  <si>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</si>
  <si>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</si>
  <si>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</si>
  <si>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</si>
  <si>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</si>
  <si>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</si>
  <si>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</si>
  <si>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</si>
  <si>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</si>
  <si>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</si>
  <si>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</si>
  <si>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</si>
  <si>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</si>
  <si>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</si>
  <si>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</si>
  <si>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</si>
  <si>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</si>
  <si>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</si>
  <si>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</si>
  <si>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</si>
  <si>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</si>
  <si>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</si>
  <si>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</si>
  <si>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</si>
  <si>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</si>
  <si>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</si>
  <si>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</si>
  <si>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</si>
  <si>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</si>
  <si>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</si>
  <si>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</si>
  <si>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</si>
  <si>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</si>
  <si>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</si>
  <si>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</si>
  <si>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</si>
  <si>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</si>
  <si>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</si>
  <si>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</si>
  <si>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</si>
  <si>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</si>
  <si>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</si>
  <si>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</si>
  <si>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</si>
  <si>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</si>
  <si>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</si>
  <si>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</si>
  <si>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</si>
  <si>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</si>
  <si>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</si>
  <si>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</si>
  <si>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</si>
  <si>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</si>
  <si>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</si>
  <si>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</si>
  <si>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</si>
  <si>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</si>
  <si>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</si>
  <si>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</si>
  <si>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</si>
  <si>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</si>
  <si>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</si>
  <si>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</si>
  <si>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</si>
  <si>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</si>
  <si>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</si>
  <si>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</si>
  <si>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</si>
  <si>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</si>
  <si>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</si>
  <si>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</si>
  <si>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</si>
  <si>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</si>
  <si>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</si>
  <si>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</si>
  <si>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</si>
  <si>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</si>
  <si>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</si>
  <si>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</si>
  <si>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</si>
  <si>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</si>
  <si>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</si>
  <si>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</si>
  <si>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</si>
  <si>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</si>
  <si>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</si>
  <si>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</si>
  <si>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</si>
  <si>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</si>
  <si>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</si>
  <si>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</si>
  <si>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</si>
  <si>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</si>
  <si>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</si>
  <si>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</si>
  <si>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</si>
  <si>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</si>
  <si>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</si>
  <si>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</si>
  <si>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</si>
  <si>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</si>
  <si>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</si>
  <si>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</si>
  <si>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</si>
  <si>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</si>
  <si>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</si>
  <si>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</si>
  <si>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</si>
  <si>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</si>
  <si>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</si>
  <si>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</si>
  <si>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</si>
  <si>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</si>
  <si>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</si>
  <si>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</si>
  <si>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</si>
  <si>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</si>
  <si>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</si>
  <si>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</si>
  <si>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</si>
  <si>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</si>
  <si>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</si>
  <si>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</si>
  <si>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</si>
  <si>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</si>
  <si>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</si>
  <si>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</si>
  <si>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</si>
  <si>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</si>
  <si>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</si>
  <si>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</si>
  <si>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</si>
  <si>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</si>
  <si>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</si>
  <si>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</si>
  <si>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</si>
  <si>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</si>
  <si>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</si>
  <si>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</si>
  <si>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</si>
  <si>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</si>
  <si>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</si>
  <si>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</si>
  <si>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</si>
  <si>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</si>
  <si>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</si>
  <si>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</si>
  <si>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</si>
  <si>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</si>
  <si>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</si>
  <si>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</si>
  <si>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</si>
  <si>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</si>
  <si>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</si>
  <si>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</si>
  <si>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</si>
  <si>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</si>
  <si>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</si>
  <si>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</si>
  <si>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</si>
  <si>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</si>
  <si>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</si>
  <si>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</si>
  <si>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</si>
  <si>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</si>
  <si>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</si>
  <si>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</si>
  <si>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</si>
  <si>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</si>
  <si>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</si>
  <si>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</si>
  <si>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</si>
  <si>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</si>
  <si>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</si>
  <si>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</si>
  <si>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</si>
  <si>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</si>
  <si>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</si>
  <si>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</si>
  <si>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</si>
  <si>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</si>
  <si>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</si>
  <si>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</si>
  <si>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</si>
  <si>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</si>
  <si>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</si>
  <si>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</si>
  <si>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</si>
  <si>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</si>
  <si>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</si>
  <si>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</si>
  <si>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</si>
  <si>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</si>
  <si>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</si>
  <si>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</si>
  <si>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</si>
  <si>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</si>
  <si>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</si>
  <si>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</si>
  <si>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</si>
  <si>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</si>
  <si>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</si>
  <si>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</si>
  <si>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</si>
  <si>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</si>
  <si>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</si>
  <si>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</si>
  <si>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</si>
  <si>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</si>
  <si>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</si>
  <si>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</si>
  <si>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</si>
  <si>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</si>
  <si>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</si>
  <si>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</si>
  <si>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</si>
  <si>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</si>
  <si>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</si>
  <si>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</si>
  <si>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</si>
  <si>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</si>
  <si>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</si>
  <si>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</si>
  <si>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</si>
  <si>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</si>
  <si>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</si>
  <si>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</si>
  <si>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</si>
  <si>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</si>
  <si>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</si>
  <si>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</si>
  <si>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</si>
  <si>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</si>
  <si>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</si>
  <si>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</si>
  <si>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</si>
  <si>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</si>
  <si>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</si>
  <si>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</si>
  <si>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</si>
  <si>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</si>
  <si>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</si>
  <si>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</si>
  <si>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</si>
  <si>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</si>
  <si>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</si>
  <si>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</si>
  <si>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</si>
  <si>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</si>
  <si>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</si>
  <si>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</si>
  <si>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</si>
  <si>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</si>
  <si>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</si>
  <si>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</si>
  <si>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</si>
  <si>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</si>
  <si>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</si>
  <si>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</si>
  <si>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</si>
  <si>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</si>
  <si>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</si>
  <si>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</si>
  <si>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</si>
  <si>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</si>
  <si>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</si>
  <si>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</si>
  <si>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</si>
  <si>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</si>
  <si>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</si>
  <si>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</si>
  <si>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</si>
  <si>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</si>
  <si>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</si>
  <si>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</si>
  <si>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</si>
  <si>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</si>
  <si>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</si>
  <si>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</si>
  <si>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</si>
  <si>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</si>
  <si>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</si>
  <si>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</si>
  <si>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</si>
  <si>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</si>
  <si>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</si>
  <si>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</si>
  <si>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</si>
  <si>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</si>
  <si>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</si>
  <si>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</si>
  <si>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</si>
  <si>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</si>
  <si>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</si>
  <si>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</si>
  <si>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</si>
  <si>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</si>
  <si>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</si>
  <si>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</si>
  <si>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</si>
  <si>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</si>
  <si>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</si>
  <si>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</si>
  <si>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</si>
  <si>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</si>
  <si>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</si>
  <si>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</si>
  <si>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</si>
  <si>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</si>
  <si>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</si>
  <si>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</si>
  <si>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</si>
  <si>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</si>
  <si>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</si>
  <si>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</si>
  <si>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</si>
  <si>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</si>
  <si>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</si>
  <si>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</si>
  <si>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</si>
  <si>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</si>
  <si>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</si>
  <si>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</si>
  <si>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</si>
  <si>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</si>
  <si>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</si>
  <si>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</si>
  <si>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</si>
  <si>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</si>
  <si>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</si>
  <si>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</si>
  <si>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</si>
  <si>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</si>
  <si>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</si>
  <si>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</si>
  <si>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</si>
  <si>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</si>
  <si>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</si>
  <si>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</si>
  <si>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</si>
  <si>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</si>
  <si>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</si>
  <si>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</si>
  <si>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</si>
  <si>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</si>
  <si>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</si>
  <si>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</si>
  <si>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</si>
  <si>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</si>
  <si>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</si>
  <si>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</si>
  <si>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</si>
  <si>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</si>
  <si>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</si>
  <si>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</si>
  <si>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</si>
  <si>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</si>
  <si>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</si>
  <si>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</si>
  <si>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</si>
  <si>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</si>
  <si>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</si>
  <si>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</si>
  <si>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</si>
  <si>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</si>
  <si>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</si>
  <si>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</si>
  <si>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</si>
  <si>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</si>
  <si>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</si>
  <si>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</si>
  <si>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</si>
  <si>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</si>
  <si>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</si>
  <si>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</si>
  <si>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</si>
  <si>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</si>
  <si>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</si>
  <si>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15 min</t>
  </si>
  <si>
    <t>PCM-20251120-00000778</t>
  </si>
  <si>
    <t xml:space="preserve">Restored by PG </t>
  </si>
  <si>
    <t>PCM-20251120-00000850</t>
  </si>
  <si>
    <t xml:space="preserve">ETA 75 min </t>
  </si>
  <si>
    <t xml:space="preserve"> </t>
  </si>
  <si>
    <t xml:space="preserve"> PCM-20250215-00000830 </t>
  </si>
  <si>
    <t>LTE site still down and  site located in aramco area access issue need special permission</t>
  </si>
  <si>
    <t>NO PCM</t>
  </si>
  <si>
    <t>90 mins</t>
  </si>
  <si>
    <t>PCM-20251120-00000555</t>
  </si>
  <si>
    <t>Sceco power cut due to contract issue with Sceco company, cannot connected pg due to parking issue</t>
  </si>
  <si>
    <t>PCM-20251120-00000835</t>
  </si>
  <si>
    <t>EM team on the way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</si>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</sst>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318.46528761574154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8.4720486112928484E-2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45981.413713541668</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45981.413713541668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45981.413713541668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45981.413713541668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45981.413713541668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45981.413713541668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45981.413713541668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45981.413713541668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45981.413713541668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45981.413713541668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45981.413713541668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45981.413713541668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45981.413713541668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45981.413713541668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45981.413713541668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45981.413713541668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45981.413713541668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45981.413713541668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45981.413713541668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45981.413713541668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45981.413713541668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45981.413713541668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45981.413713541668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45981.413713541668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45981.413713541668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45981.413713541668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45981.413713541668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45981.413713541668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45981.413713541668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45981.413713541668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45981.413713541668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45981.413713541668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45981.413713541668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45981.413713541668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45981.413713541668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45981.413713541668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45981.413713541668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45981.413713541668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45981.413713541668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45981.413713541668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45981.413713541668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45981.413713541668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45981.413713541668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45981.413713541668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45981.413713541668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45981.413713541668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45981.413713541668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45981.413713541668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45981.413713541668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45981.413713541668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45981.413713541668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45981.413713541668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45981.413713541668</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45981.413713541668</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45981.413713541668</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45981.413713541668</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45981.413713541668</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156.41387557870621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6.0646412035566755E-2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4.1780671293963678E-2</v>
      </c>
      <c r="H5" s="103">
        <v>45981.343460648146</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1.7706597223877907E-2</v>
      </c>
      <c r="H6" s="149">
        <v>45981.390810185185</v>
      </c>
      <c r="I6" s="18" t="str">
        <f>IFERROR(VLOOKUP(D6,DB!A:F,6,0),"")</f>
        <v>SCECO</v>
      </c>
      <c r="J6" s="18" t="str">
        <f>IFERROR(VLOOKUP(D6,DB!A:G,7,0),"")</f>
        <v>Weak</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45981.413713541668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45981.413713541668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45981.413713541668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45981.413713541668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45981.413713541668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45981.413713541668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45981.413713541668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45981.413713541668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45981.413713541668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45981.413713541668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45981.413713541668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45981.413713541668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45981.413713541668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45981.413713541668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45981.413713541668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45981.413713541668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45981.413713541668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45981.413713541668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45981.413713541668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45981.413713541668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45981.413713541668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45981.413713541668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45981.413713541668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45981.413713541668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45981.413713541668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45981.413713541668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45981.413713541668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45981.413713541668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45981.413713541668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45981.413713541668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45981.413713541668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45981.413713541668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45981.413713541668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45981.413713541668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45981.413713541668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45981.413713541668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45981.413713541668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45981.413713541668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45981.413713541668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45981.413713541668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45981.413713541668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45981.413713541668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45981.413713541668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45981.413713541668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45981.413713541668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45981.413713541668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45981.413713541668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45981.413713541668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45981.413713541668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45981.413713541668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45981.413713541668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45981.413713541668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45981.413713541668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45981.413713541668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45981.413713541668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45981.413713541668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45981.413713541668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45981.413713541668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45981.413713541668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45981.413713541668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45981.413713541668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45981.413713541668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45981.413713541668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45981.413713541668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45981.413713541668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45981.413713541668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45981.413713541668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45981.413713541668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45981.413713541668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45981.413713541668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45981.413713541668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45981.413713541668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45981.413713541668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45981.413713541668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45981.413713541668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45981.413713541668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45981.413713541668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45981.413713541668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45981.413713541668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45981.413713541668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45981.413713541668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45981.413713541668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45981.413713541668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45981.413713541668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45981.413713541668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45981.413713541668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45981.413713541668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45981.413713541668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45981.413713541668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45981.413713541668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45981.413713541668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45981.413713541668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45981.413713541668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45981.413713541668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45981.413713541668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45981.413713541668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45981.413713541668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45981.413713541668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45981.413713541668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45981.413713541668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45981.413713541668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45981.413713541668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45981.413713541668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45981.413713541668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45981.413713541668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45981.413713541668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45981.413713541668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45981.413713541668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45981.413713541668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45981.413713541668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45981.413713541668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45981.413713541668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45981.413713541668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45981.413713541668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45981.413713541668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45981.413713541668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45981.413713541668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45981.413713541668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45981.413713541668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45981.413713541668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45981.413713541668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45981.413713541668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45981.413713541668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45981.413713541668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45981.413713541668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45981.413713541668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45981.413713541668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45981.413713541668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45981.413713541668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45981.413713541668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45981.413713541668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45981.413713541668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45981.413713541668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45981.413713541668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45981.413713541668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45981.413713541668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45981.413713541668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45981.413713541668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45981.413713541668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45981.413713541668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45981.413713541668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45981.413713541668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45981.413713541668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45981.413713541668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45981.413713541668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45981.413713541668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45981.413713541668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45981.413713541668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45981.413713541668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45981.413713541668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45981.413713541668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45981.413713541668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45981.413713541668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45981.413713541668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45981.413713541668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45981.413713541668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45981.413713541668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45981.413713541668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45981.413713541668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45981.413713541668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45981.413713541668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45981.413713541668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45981.413713541668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45981.413713541668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45981.413713541668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45981.413713541668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45981.413713541668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45981.413713541668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45981.413713541668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45981.413713541668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45981.413713541668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45981.413713541668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45981.413713541668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45981.413713541668</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45981.413713541668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45981.413713541668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45981.413713541668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45981.413713541668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45981.413713541668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45981.413713541668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45981.413713541668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45981.413713541668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45981.413713541668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45981.413713541668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45981.413713541668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45981.413713541668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45981.413713541668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45981.413713541668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45981.413713541668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45981.413713541668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45981.413713541668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45981.413713541668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45981.413713541668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45981.413713541668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45981.413713541668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45981.413713541668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45981.413713541668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45981.413713541668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45981.413713541668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45981.413713541668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45981.413713541668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45981.413713541668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45981.413713541668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45981.413713541668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45981.413713541668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45981.413713541668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45981.413713541668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45981.413713541668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45981.413713541668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45981.413713541668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45981.413713541668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45981.413713541668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45981.413713541668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45981.413713541668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45981.413713541668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45981.413713541668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45981.413713541668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45981.413713541668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45981.413713541668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45981.413713541668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45981.413713541668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45981.413713541668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45981.413713541668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45981.413713541668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45981.413713541668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45981.413713541668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45981.413713541668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45981.413713541668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45981.413713541668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45981.413713541668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45981.413713541668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45981.413713541668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45981.413713541668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45981.413713541668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45981.413713541668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45981.413713541668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45981.413713541668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45981.413713541668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45981.413713541668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45981.413713541668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45981.413713541668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45981.413713541668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45981.413713541668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45981.413713541668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45981.413713541668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45981.413713541668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45981.413713541668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45981.413713541668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45981.413713541668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45981.413713541668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45981.413713541668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45981.413713541668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45981.413713541668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45981.413713541668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45981.413713541668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45981.413713541668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45981.413713541668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45981.413713541668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45981.413713541668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45981.413713541668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45981.413713541668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45981.413713541668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45981.413713541668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45981.413713541668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45981.413713541668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45981.413713541668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45981.413713541668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45981.413713541668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45981.413713541668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45981.413713541668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45981.413713541668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45981.413713541668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45981.413713541668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45981.413713541668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45981.413713541668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45981.413713541668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45981.413713541668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45981.413713541668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45981.413713541668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45981.413713541668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45981.413713541668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45981.413713541668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45981.413713541668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45981.413713541668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45981.413713541668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45981.413713541668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45981.413713541668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45981.413713541668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45981.413713541668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45981.413713541668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45981.413713541668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45981.413713541668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45981.413713541668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45981.413713541668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45981.413713541668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45981.413713541668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45981.413713541668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45981.413713541668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45981.413713541668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45981.413713541668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45981.413713541668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45981.413713541668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45981.413713541668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45981.413713541668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45981.413713541668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45981.413713541668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45981.413713541668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45981.413713541668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45981.413713541668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45981.413713541668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45981.413713541668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45981.413713541668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45981.413713541668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45981.413713541668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45981.413713541668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45981.413713541668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45981.413713541668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45981.413713541668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45981.413713541668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45981.413713541668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45981.413713541668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45981.413713541668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45981.413713541668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45981.413713541668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45981.413713541668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45981.413713541668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45981.413713541668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45981.413713541668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45981.413713541668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45981.413713541668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45981.413713541668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45981.413713541668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45981.413713541668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45981.413713541668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45981.413713541668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45981.413713541668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45981.413713541668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45981.413713541668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45981.413713541668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45981.413713541668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45981.413713541668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45981.413713541668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45981.413713541668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45981.413713541668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45981.413713541668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45981.413713541668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45981.413713541668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45981.413713541668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45981.413713541668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45981.413713541668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45981.413713541668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45981.413713541668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45981.413713541668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45981.413713541668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45981.413713541668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45981.413713541668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45981.413713541668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45981.413713541668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45981.413713541668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45981.413713541668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45981.413713541668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45981.413713541668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45981.413713541668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45981.413713541668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45981.413713541668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45981.413713541668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45981.413713541668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45981.413713541668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45981.413713541668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45981.413713541668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45981.413713541668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45981.413713541668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45981.413713541668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45981.413713541668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45981.413713541668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45981.413713541668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45981.413713541668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45981.413713541668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45981.413713541668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45981.413713541668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45981.413713541668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45981.413713541668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45981.413713541668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45981.413713541668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45981.413713541668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45981.413713541668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45981.413713541668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45981.413713541668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45981.413713541668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45981.413713541668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45981.413713541668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45981.413713541668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45981.413713541668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45981.413713541668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45981.413713541668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45981.413713541668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45981.413713541668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45981.413713541668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45981.413713541668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45981.413713541668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45981.413713541668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45981.413713541668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45981.413713541668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45981.413713541668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45981.413713541668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45981.413713541668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45981.413713541668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45981.413713541668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45981.413713541668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45981.413713541668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45981.413713541668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45981.413713541668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45981.413713541668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45981.413713541668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45981.413713541668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45981.413713541668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45981.413713541668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45981.413713541668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45981.413713541668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45981.413713541668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45981.413713541668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45981.413713541668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45981.413713541668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45981.413713541668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45981.413713541668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45981.413713541668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45981.413713541668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45981.413713541668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45981.413713541668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45981.413713541668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45981.413713541668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45981.413713541668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45981.413713541668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45981.413713541668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45981.413713541668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45981.413713541668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45981.413713541668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45981.413713541668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45981.413713541668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45981.413713541668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45981.413713541668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45981.413713541668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45981.413713541668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45981.413713541668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45981.413713541668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45981.413713541668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45981.413713541668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45981.413713541668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45981.413713541668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45981.413713541668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45981.413713541668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45981.413713541668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45981.413713541668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45981.413713541668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45981.413713541668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45981.413713541668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45981.413713541668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45981.413713541668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45981.413713541668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45981.413713541668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45981.413713541668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45981.413713541668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45981.413713541668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45981.413713541668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45981.413713541668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45981.413713541668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45981.413713541668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45981.413713541668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45981.413713541668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45981.413713541668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45981.413713541668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45981.413713541668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45981.413713541668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45981.413713541668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45981.413713541668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45981.413713541668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45981.413713541668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45981.413713541668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45981.413713541668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45981.413713541668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45981.413713541668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45981.413713541668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45981.413713541668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45981.413713541668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45981.413713541668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45981.413713541668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45981.413713541668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45981.413713541668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45981.413713541668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45981.413713541668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45981.413713541668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45981.413713541668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45981.413713541668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45981.413713541668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45981.413713541668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45981.413713541668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45981.413713541668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45981.413713541668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45981.413713541668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45981.413713541668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45981.413713541668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45981.413713541668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45981.413713541668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45981.413713541668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45981.413713541668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45981.413713541668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45981.413713541668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45981.413713541668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45981.413713541668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45981.413713541668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45981.413713541668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45981.413713541668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45981.413713541668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45981.413713541668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45981.413713541668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45981.413713541668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45981.413713541668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45981.413713541668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45981.413713541668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45981.413713541668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45981.413713541668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45981.413713541668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45981.413713541668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45981.413713541668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45981.413713541668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45981.413713541668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45981.413713541668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45981.413713541668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45981.413713541668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45981.413713541668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45981.413713541668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45981.413713541668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45981.413713541668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45981.413713541668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45981.413713541668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45981.413713541668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45981.413713541668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45981.413713541668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45981.413713541668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45981.413713541668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45981.413713541668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45981.413713541668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45981.413713541668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45981.413713541668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45981.413713541668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45981.413713541668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45981.413713541668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45981.413713541668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45981.413713541668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45981.413713541668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45981.413713541668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45981.413713541668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45981.413713541668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45981.413713541668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45981.413713541668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45981.413713541668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45981.413713541668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45981.413713541668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45981.413713541668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45981.413713541668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45981.413713541668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45981.413713541668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45981.413713541668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45981.413713541668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45981.413713541668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45981.413713541668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45981.413713541668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45981.413713541668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45981.413713541668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45981.413713541668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45981.413713541668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45981.413713541668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45981.413713541668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45981.413713541668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45981.413713541668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45981.413713541668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45981.413713541668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45981.413713541668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45981.413713541668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45981.413713541668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45981.413713541668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45981.413713541668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45981.413713541668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45981.413713541668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45981.413713541668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45981.413713541668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45981.413713541668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45981.413713541668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45981.413713541668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45981.413713541668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45981.413713541668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45981.413713541668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45981.413713541668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45981.413713541668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45981.413713541668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45981.413713541668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45981.413713541668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45981.413713541668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45981.413713541668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45981.413713541668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45981.413713541668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45981.413713541668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45981.413713541668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45981.413713541668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45981.413713541668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45981.413713541668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45981.413713541668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45981.413713541668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45981.413713541668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45981.413713541668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45981.413713541668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45981.413713541668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45981.413713541668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45981.413713541668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45981.413713541668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45981.413713541668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45981.413713541668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45981.413713541668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45981.413713541668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45981.413713541668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45981.413713541668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45981.413713541668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45981.413713541668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45981.413713541668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45981.413713541668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45981.413713541668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45981.413713541668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45981.413713541668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45981.413713541668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45981.413713541668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45981.413713541668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45981.413713541668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45981.413713541668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45981.413713541668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45981.413713541668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45981.413713541668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45981.413713541668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45981.413713541668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45981.413713541668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45981.413713541668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45981.413713541668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45981.413713541668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45981.413713541668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45981.413713541668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45981.413713541668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45981.413713541668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45981.413713541668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45981.413713541668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45981.413713541668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45981.413713541668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45981.413713541668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45981.413713541668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45981.413713541668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45981.413713541668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45981.413713541668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45981.413713541668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45981.413713541668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45981.413713541668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45981.413713541668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45981.413713541668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45981.413713541668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45981.413713541668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45981.413713541668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45981.413713541668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45981.413713541668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45981.413713541668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45981.413713541668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45981.413713541668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45981.413713541668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45981.413713541668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45981.413713541668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45981.413713541668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45981.413713541668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45981.413713541668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45981.413713541668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45981.413713541668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45981.413713541668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45981.413713541668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45981.413713541668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45981.413713541668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45981.413713541668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45981.413713541668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45981.413713541668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45981.413713541668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45981.413713541668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45981.413713541668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45981.413713541668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45981.413713541668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45981.413713541668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45981.413713541668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45981.413713541668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45981.413713541668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45981.413713541668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45981.413713541668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45981.413713541668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45981.413713541668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45981.413713541668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45981.413713541668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45981.413713541668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45981.413713541668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45981.413713541668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45981.413713541668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45981.413713541668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45981.413713541668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45981.413713541668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45981.413713541668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45981.413713541668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45981.413713541668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45981.413713541668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45981.413713541668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45981.413713541668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45981.413713541668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45981.413713541668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45981.413713541668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45981.413713541668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45981.413713541668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45981.413713541668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45981.413713541668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45981.413713541668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45981.413713541668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45981.413713541668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45981.413713541668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45981.413713541668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45981.413713541668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45981.413713541668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45981.413713541668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45981.413713541668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45981.413713541668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45981.413713541668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45981.413713541668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45981.413713541668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45981.413713541668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45981.413713541668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45981.413713541668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45981.413713541668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45981.413713541668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45981.413713541668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45981.413713541668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45981.413713541668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45981.413713541668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45981.413713541668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45981.413713541668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45981.413713541668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45981.413713541668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45981.413713541668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45981.413713541668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45981.413713541668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45981.413713541668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45981.413713541668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45981.413713541668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45981.413713541668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45981.413713541668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45981.413713541668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45981.413713541668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45981.413713541668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45981.413713541668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45981.413713541668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45981.413713541668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45981.413713541668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45981.413713541668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45981.413713541668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45981.413713541668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45981.413713541668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45981.413713541668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45981.413713541668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45981.413713541668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45981.413713541668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45981.413713541668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45981.413713541668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45981.413713541668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45981.413713541668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45981.413713541668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45981.413713541668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45981.413713541668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45981.413713541668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45981.413713541668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45981.413713541668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45981.413713541668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45981.413713541668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45981.413713541668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45981.413713541668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45981.413713541668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45981.413713541668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45981.413713541668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45981.413713541668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45981.413713541668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45981.413713541668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45981.413713541668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45981.413713541668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45981.413713541668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45981.413713541668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45981.413713541668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45981.413713541668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45981.413713541668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45981.413713541668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45981.413713541668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45981.413713541668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45981.413713541668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45981.413713541668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45981.413713541668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45981.413713541668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45981.413713541668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45981.413713541668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45981.413713541668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45981.413713541668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45981.413713541668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45981.413713541668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45981.413713541668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45981.413713541668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45981.413713541668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45981.413713541668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45981.413713541668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45981.413713541668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45981.413713541668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45981.413713541668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45981.413713541668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45981.413713541668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45981.413713541668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45981.413713541668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45981.413713541668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45981.413713541668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45981.413713541668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45981.413713541668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45981.413713541668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45981.413713541668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45981.413713541668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45981.413713541668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45981.413713541668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45981.413713541668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45981.413713541668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45981.413713541668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45981.413713541668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45981.413713541668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45981.413713541668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45981.413713541668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45981.413713541668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45981.413713541668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45981.413713541668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45981.413713541668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45981.413713541668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45981.413713541668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45981.413713541668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45981.413713541668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45981.413713541668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45981.413713541668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45981.413713541668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45981.413713541668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45981.413713541668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45981.413713541668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45981.413713541668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45981.413713541668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45981.413713541668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45981.413713541668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45981.413713541668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45981.413713541668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45981.413713541668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45981.413713541668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45981.413713541668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45981.413713541668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45981.413713541668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45981.413713541668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45981.413713541668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45981.413713541668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45981.413713541668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45981.413713541668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45981.413713541668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45981.413713541668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45981.413713541668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45981.413713541668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45981.413713541668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45981.413713541668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45981.413713541668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45981.413713541668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45981.413713541668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45981.413713541668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45981.413713541668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45981.413713541668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45981.413713541668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45981.413713541668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45981.413713541668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45981.413713541668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45981.413713541668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45981.413713541668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45981.413713541668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45981.413713541668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45981.413713541668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45981.413713541668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45981.413713541668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45981.413713541668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45981.413713541668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45981.413713541668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45981.413713541668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45981.413713541668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45981.413713541668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45981.413713541668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45981.413713541668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45981.413713541668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45981.413713541668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45981.413713541668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45981.413713541668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45981.413713541668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45981.413713541668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45981.413713541668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45981.413713541668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45981.413713541668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45981.413713541668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45981.413713541668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45981.413713541668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45981.413713541668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45981.413713541668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45981.413713541668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45981.413713541668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45981.413713541668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45981.413713541668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45981.413713541668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45981.413713541668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45981.413713541668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45981.413713541668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45981.413713541668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45981.413713541668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45981.413713541668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45981.413713541668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45981.413713541668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45981.413713541668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45981.413713541668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45981.413713541668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45981.413713541668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45981.413713541668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45981.413713541668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45981.413713541668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45981.413713541668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45981.413713541668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45981.413713541668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45981.413713541668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45981.413713541668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45981.413713541668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45981.413713541668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45981.413713541668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45981.413713541668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45981.413713541668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45981.413713541668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45981.413713541668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45981.413713541668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45981.413713541668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45981.413713541668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45981.413713541668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45981.413713541668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45981.413713541668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45981.413713541668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45981.413713541668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45981.413713541668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45981.413713541668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45981.413713541668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45981.413713541668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45981.413713541668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45981.413713541668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45981.413713541668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45981.413713541668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45981.413713541668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45981.413713541668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45981.413713541668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45981.413713541668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45981.413713541668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45981.413713541668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45981.413713541668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45981.413713541668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45981.413713541668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45981.413713541668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45981.413713541668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45981.413713541668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45981.413713541668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45981.413713541668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45981.413713541668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45981.413713541668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45981.413713541668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45981.413713541668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45981.413713541668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45981.413713541668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45981.413713541668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45981.413713541668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45981.413713541668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45981.413713541668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45981.413713541668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45981.413713541668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45981.413713541668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45981.413713541668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45981.413713541668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45981.413713541668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45981.413713541668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45981.413713541668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45981.413713541668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45981.413713541668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45981.413713541668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45981.413713541668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45981.413713541668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45981.413713541668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45981.413713541668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45981.413713541668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45981.413713541668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45981.413713541668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45981.413713541668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45981.413713541668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45981.413713541668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45981.413713541668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45981.413713541668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45981.413713541668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45981.413713541668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45981.413713541668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45981.413713541668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45981.413713541668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45981.413713541668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45981.413713541668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45981.413713541668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45981.413713541668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45981.413713541668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45981.413713541668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45981.413713541668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45981.413713541668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45981.413713541668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45981.413713541668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45981.413713541668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45981.413713541668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45981.413713541668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45981.413713541668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45981.413713541668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45981.413713541668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45981.413713541668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45981.413713541668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45981.413713541668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45981.413713541668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45981.413713541668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45981.413713541668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45981.413713541668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45981.413713541668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45981.413713541668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45981.413713541668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45981.413713541668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45981.413713541668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45981.413713541668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45981.413713541668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45981.413713541668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45981.413713541668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45981.413713541668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45981.413713541668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45981.413713541668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45981.413713541668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45981.413713541668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45981.413713541668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45981.413713541668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45981.413713541668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45981.413713541668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45981.413713541668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45981.413713541668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45981.413713541668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45981.413713541668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45981.413713541668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45981.413713541668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45981.413713541668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45981.413713541668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45981.413713541668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45981.413713541668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45981.413713541668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45981.413713541668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45981.413713541668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45981.413713541668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45981.413713541668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45981.413713541668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45981.413713541668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45981.413713541668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45981.413713541668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45981.413713541668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45981.413713541668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45981.413713541668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45981.413713541668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45981.413713541668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45981.413713541668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45981.413713541668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45981.413713541668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45981.413713541668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45981.413713541668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45981.413713541668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45981.413713541668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45981.413713541668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45981.413713541668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45981.413713541668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45981.413713541668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45981.413713541668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45981.413713541668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45981.413713541668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45981.413713541668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45981.413713541668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45981.413713541668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45981.413713541668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45981.413713541668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45981.413713541668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45981.413713541668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45981.413713541668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45981.413713541668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45981.413713541668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45981.413713541668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45981.413713541668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45981.413713541668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45981.413713541668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45981.413713541668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45981.413713541668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45981.413713541668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45981.413713541668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45981.413713541668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45981.413713541668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45981.413713541668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45981.413713541668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45981.413713541668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45981.413713541668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45981.413713541668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45981.413713541668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45981.413713541668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45981.413713541668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45981.413713541668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45981.413713541668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45981.413713541668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45981.413713541668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45981.413713541668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45981.413713541668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45981.413713541668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45981.413713541668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45981.413713541668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45981.413713541668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45981.413713541668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45981.413713541668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45981.413713541668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45981.413713541668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45981.413713541668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45981.413713541668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45981.413713541668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45981.413713541668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45981.413713541668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45981.413713541668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45981.413713541668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45981.413713541668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45981.413713541668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45981.413713541668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277.93299594907148</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45981.413713541668</v>
      </c>
      <c r="H3" s="95">
        <v>45981.294444444444</v>
      </c>
      <c r="I3" s="113" t="str">
        <f>IFERROR(VLOOKUP(D3,DB!A:F,6,0),"")</f>
        <v>Generator-SG</v>
      </c>
      <c r="J3" s="113" t="str">
        <f>IFERROR(VLOOKUP(D3,DB!A:G,7,0),"")</f>
        <v>Dead</v>
      </c>
      <c r="K3" s="97" t="s">
        <v>39119</v>
      </c>
      <c r="L3" s="91" t="str">
        <f>IFERROR(VLOOKUP(D3,DB!A:I,9,0),"")</f>
        <v>Latis</v>
      </c>
    </row>
    <row r="4" spans="1:16" ht="36" customHeight="1">
      <c r="A4" s="113" t="s">
        <v>39120</v>
      </c>
      <c r="B4" s="113" t="str">
        <f>IFERROR(VLOOKUP(D4,DB!A:K,11,0),"")</f>
        <v>R4</v>
      </c>
      <c r="C4" s="93">
        <v>1</v>
      </c>
      <c r="D4" s="91" t="s">
        <v>36975</v>
      </c>
      <c r="E4" s="94" t="s">
        <v>39021</v>
      </c>
      <c r="F4" s="95">
        <v>45981.312430555554</v>
      </c>
      <c r="G4" s="96">
        <f t="shared" ca="1" si="0"/>
        <v>0.1012829861138016</v>
      </c>
      <c r="H4" s="95">
        <v>45981.292361111111</v>
      </c>
      <c r="I4" s="113" t="str">
        <f>IFERROR(VLOOKUP(D4,DB!A:F,6,0),"")</f>
        <v>SCECO</v>
      </c>
      <c r="J4" s="113" t="str">
        <f>IFERROR(VLOOKUP(D4,DB!A:G,7,0),"")</f>
        <v>Dead</v>
      </c>
      <c r="K4" s="97" t="s">
        <v>39121</v>
      </c>
      <c r="L4" s="91" t="str">
        <f>IFERROR(VLOOKUP(D4,DB!A:I,9,0),"")</f>
        <v>Latis</v>
      </c>
    </row>
    <row r="5" spans="1:16" ht="15" customHeight="1">
      <c r="A5" s="113" t="s">
        <v>39122</v>
      </c>
      <c r="B5" s="113" t="str">
        <f>IFERROR(VLOOKUP(D5,DB!A:K,11,0),"")</f>
        <v>R4</v>
      </c>
      <c r="C5" s="93">
        <v>5</v>
      </c>
      <c r="D5" s="91" t="s">
        <v>35161</v>
      </c>
      <c r="E5" s="94" t="s">
        <v>39021</v>
      </c>
      <c r="F5" s="95">
        <v>45981.389340277776</v>
      </c>
      <c r="G5" s="96">
        <f t="shared" ca="1" si="0"/>
        <v>2.4373263891902752E-2</v>
      </c>
      <c r="H5" s="95">
        <v>45981.381099537037</v>
      </c>
      <c r="I5" s="113" t="str">
        <f>IFERROR(VLOOKUP(D5,DB!A:F,6,0),"")</f>
        <v>SCECO+STB</v>
      </c>
      <c r="J5" s="113" t="str">
        <f>IFERROR(VLOOKUP(D5,DB!A:G,7,0),"")</f>
        <v>Weak</v>
      </c>
      <c r="K5" s="97" t="s">
        <v>39123</v>
      </c>
      <c r="L5" s="91" t="str">
        <f>IFERROR(VLOOKUP(D5,DB!A:I,9,0),"")</f>
        <v>Latis</v>
      </c>
    </row>
    <row r="6" spans="1:16" ht="15" customHeight="1">
      <c r="A6" s="113"/>
      <c r="B6" s="113" t="str">
        <f>IFERROR(VLOOKUP(D6,DB!A:K,11,0),"")</f>
        <v/>
      </c>
      <c r="C6" s="93"/>
      <c r="D6" s="91"/>
      <c r="E6" s="94"/>
      <c r="F6" s="95"/>
      <c r="G6" s="96">
        <f t="shared" ca="1" si="0"/>
        <v>45981.413713541668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45981.413713541668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45981.413713541668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45981.413713541668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45981.413713541668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45981.413713541668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45981.413713541668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45981.413713541668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45981.413713541668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45981.413713541668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45981.413713541668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45981.413713541668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45981.413713541668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45981.413713541668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45981.413713541668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45981.413713541668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45981.413713541668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45981.413713541668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45981.413713541668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45981.413713541668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45981.413713541668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45981.413713541668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45981.413713541668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45981.413713541668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45981.413713541668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45981.413713541668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45981.413713541668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45981.413713541668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45981.413713541668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45981.413713541668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45981.413713541668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45981.413713541668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45981.413713541668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45981.413713541668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45981.413713541668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45981.413713541668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45981.413713541668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45981.413713541668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45981.413713541668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45981.413713541668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45981.413713541668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45981.413713541668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45981.413713541668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45981.413713541668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45981.413713541668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45981.413713541668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45981.413713541668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45981.413713541668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45981.413713541668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45981.413713541668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45981.413713541668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45981.413713541668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45981.413713541668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45981.413713541668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45981.413713541668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45981.413713541668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45981.413713541668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45981.413713541668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45981.413713541668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45981.413713541668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45981.413713541668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45981.413713541668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45981.413713541668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45981.413713541668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45981.413713541668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45981.413713541668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45981.413713541668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45981.413713541668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45981.413713541668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45981.413713541668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45981.413713541668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45981.413713541668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45981.413713541668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45981.413713541668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45981.413713541668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45981.413713541668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45981.413713541668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45981.413713541668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45981.413713541668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45981.413713541668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45981.413713541668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45981.413713541668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45981.413713541668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45981.413713541668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45981.413713541668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45981.413713541668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45981.413713541668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45981.413713541668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45981.413713541668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45981.413713541668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45981.413713541668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45981.413713541668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45981.413713541668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45981.413713541668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45981.413713541668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45981.413713541668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45981.413713541668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45981.413713541668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45981.413713541668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45981.413713541668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45981.413713541668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45981.413713541668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45981.413713541668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45981.413713541668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45981.413713541668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45981.413713541668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45981.413713541668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45981.413713541668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45981.413713541668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45981.413713541668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45981.413713541668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45981.413713541668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45981.413713541668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45981.413713541668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45981.413713541668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45981.413713541668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45981.413713541668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45981.413713541668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45981.413713541668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45981.413713541668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45981.413713541668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45981.413713541668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45981.413713541668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45981.413713541668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45981.413713541668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45981.413713541668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45981.413713541668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45981.413713541668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45981.413713541668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45981.413713541668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45981.413713541668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45981.413713541668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45981.413713541668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45981.413713541668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45981.413713541668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45981.413713541668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45981.413713541668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45981.413713541668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45981.413713541668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45981.413713541668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45981.413713541668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45981.413713541668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45981.413713541668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45981.413713541668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45981.413713541668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45981.413713541668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45981.413713541668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45981.413713541668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45981.413713541668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45981.413713541668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45981.413713541668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45981.413713541668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45981.413713541668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45981.413713541668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45981.413713541668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45981.413713541668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45981.413713541668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45981.413713541668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45981.413713541668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45981.413713541668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45981.413713541668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45981.413713541668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45981.413713541668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45981.413713541668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45981.413713541668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45981.413713541668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45981.413713541668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45981.413713541668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45981.413713541668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45981.413713541668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45981.413713541668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45981.413713541668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45981.413713541668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45981.413713541668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45981.413713541668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45981.413713541668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45981.413713541668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45981.413713541668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45981.413713541668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45981.413713541668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45981.413713541668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45981.413713541668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45981.413713541668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45981.413713541668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45981.413713541668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45981.413713541668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45981.413713541668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45981.413713541668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45981.413713541668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45981.413713541668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45981.413713541668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45981.413713541668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45981.413713541668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45981.413713541668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45981.413713541668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45981.413713541668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45981.413713541668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45981.413713541668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45981.413713541668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45981.413713541668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45981.413713541668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45981.413713541668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45981.413713541668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45981.413713541668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45981.413713541668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45981.413713541668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45981.413713541668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45981.413713541668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45981.413713541668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45981.413713541668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45981.413713541668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45981.413713541668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45981.413713541668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45981.413713541668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45981.413713541668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45981.413713541668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45981.413713541668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45981.413713541668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45981.413713541668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45981.413713541668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45981.413713541668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45981.413713541668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45981.413713541668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45981.413713541668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45981.413713541668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45981.413713541668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45981.413713541668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45981.413713541668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45981.413713541668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45981.413713541668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45981.413713541668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45981.413713541668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45981.413713541668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45981.413713541668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45981.413713541668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45981.413713541668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45981.413713541668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45981.413713541668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45981.413713541668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45981.413713541668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45981.413713541668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45981.413713541668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45981.413713541668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45981.413713541668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45981.413713541668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45981.413713541668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45981.413713541668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45981.413713541668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45981.413713541668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45981.413713541668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45981.413713541668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45981.413713541668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45981.413713541668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45981.413713541668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45981.413713541668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45981.413713541668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45981.413713541668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45981.413713541668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45981.413713541668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45981.413713541668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45981.413713541668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45981.413713541668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45981.413713541668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45981.413713541668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45981.413713541668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45981.413713541668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45981.413713541668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45981.413713541668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45981.413713541668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45981.413713541668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45981.413713541668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45981.413713541668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45981.413713541668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45981.413713541668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45981.413713541668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45981.413713541668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45981.413713541668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45981.413713541668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45981.413713541668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45981.413713541668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45981.413713541668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45981.413713541668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45981.413713541668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45981.413713541668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45981.413713541668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45981.413713541668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45981.413713541668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45981.413713541668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45981.413713541668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45981.413713541668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45981.413713541668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45981.413713541668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45981.413713541668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45981.413713541668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45981.413713541668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45981.413713541668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45981.413713541668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45981.413713541668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45981.413713541668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45981.413713541668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45981.413713541668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45981.413713541668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45981.413713541668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45981.413713541668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45981.413713541668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45981.413713541668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45981.413713541668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45981.413713541668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45981.413713541668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45981.413713541668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45981.413713541668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45981.413713541668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45981.413713541668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45981.413713541668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45981.413713541668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45981.413713541668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45981.413713541668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45981.413713541668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45981.413713541668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45981.413713541668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45981.413713541668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45981.413713541668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45981.413713541668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45981.413713541668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45981.413713541668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45981.413713541668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45981.413713541668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45981.413713541668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45981.413713541668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45981.413713541668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45981.413713541668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45981.413713541668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45981.413713541668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45981.413713541668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45981.413713541668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45981.413713541668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45981.413713541668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45981.413713541668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45981.413713541668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45981.413713541668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45981.413713541668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45981.413713541668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45981.413713541668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45981.413713541668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45981.413713541668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45981.413713541668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45981.413713541668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45981.413713541668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45981.413713541668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45981.413713541668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45981.413713541668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45981.413713541668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45981.413713541668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45981.413713541668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45981.413713541668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45981.413713541668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45981.413713541668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45981.413713541668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45981.413713541668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45981.413713541668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45981.413713541668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45981.413713541668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45981.413713541668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45981.413713541668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45981.413713541668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45981.413713541668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45981.413713541668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45981.413713541668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45981.413713541668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45981.413713541668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45981.413713541668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45981.413713541668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45981.413713541668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45981.413713541668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45981.413713541668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45981.413713541668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45981.413713541668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45981.413713541668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45981.413713541668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45981.413713541668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45981.413713541668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45981.413713541668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45981.413713541668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45981.413713541668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45981.413713541668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45981.413713541668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45981.413713541668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45981.413713541668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45981.413713541668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45981.413713541668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45981.413713541668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45981.413713541668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45981.413713541668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45981.413713541668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45981.413713541668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45981.413713541668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45981.413713541668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45981.413713541668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45981.413713541668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45981.413713541668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45981.413713541668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45981.413713541668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45981.413713541668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45981.413713541668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45981.413713541668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45981.413713541668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45981.413713541668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45981.413713541668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45981.413713541668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45981.413713541668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45981.413713541668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45981.413713541668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45981.413713541668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45981.413713541668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45981.413713541668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45981.413713541668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45981.413713541668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45981.413713541668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45981.413713541668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45981.413713541668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45981.413713541668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45981.413713541668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45981.413713541668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45981.413713541668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45981.413713541668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45981.413713541668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45981.413713541668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45981.413713541668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45981.413713541668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45981.413713541668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45981.413713541668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45981.413713541668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45981.413713541668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45981.413713541668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45981.413713541668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45981.413713541668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45981.413713541668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45981.413713541668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45981.413713541668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45981.413713541668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45981.413713541668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45981.413713541668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45981.413713541668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45981.413713541668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45981.413713541668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45981.413713541668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45981.413713541668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45981.413713541668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45981.413713541668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45981.413713541668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45981.413713541668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45981.413713541668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45981.413713541668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45981.413713541668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45981.413713541668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45981.413713541668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45981.413713541668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45981.413713541668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45981.413713541668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45981.413713541668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45981.413713541668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45981.413713541668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45981.413713541668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45981.413713541668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45981.413713541668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45981.413713541668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45981.413713541668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45981.413713541668</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89.581653356479364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55.224836226851039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32.752602430555271</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3.898910300929856</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1</v>
      </c>
      <c r="D6" s="109" t="s">
        <v>36518</v>
      </c>
      <c r="E6" s="109" t="s">
        <v>39021</v>
      </c>
      <c r="F6" s="128">
        <v>45981.373298611114</v>
      </c>
      <c r="G6" s="111">
        <f ca="1">IFERROR(NOW()-F6,"")</f>
        <v>4.0414930554106832E-2</v>
      </c>
      <c r="H6" s="128">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31274</v>
      </c>
      <c r="E7" s="109" t="s">
        <v>39021</v>
      </c>
      <c r="F7" s="128">
        <v>45981.392025462963</v>
      </c>
      <c r="G7" s="111">
        <f ca="1">IFERROR(NOW()-F7,"")</f>
        <v>2.1688078704755753E-2</v>
      </c>
      <c r="H7" s="128">
        <v>45981.383692129632</v>
      </c>
      <c r="I7" s="109" t="str">
        <f>IFERROR(VLOOKUP(D7,DB!A:F,6,0),"")</f>
        <v>SCECO</v>
      </c>
      <c r="J7" s="109" t="str">
        <f>IFERROR(VLOOKUP(D7,DB!A:G,7,0),"")</f>
        <v>Vandalized</v>
      </c>
      <c r="K7" s="109" t="s">
        <v>39133</v>
      </c>
      <c r="L7" s="109" t="str">
        <f>IFERROR(VLOOKUP(D7,DB!A:I,9,0),"")</f>
        <v>Latis</v>
      </c>
    </row>
    <row r="8" spans="1:13">
      <c r="A8" s="109"/>
      <c r="B8" s="109" t="str">
        <f>IFERROR(VLOOKUP(D8,DB!A:K,11,0),"")</f>
        <v/>
      </c>
      <c r="C8" s="109"/>
      <c r="D8"/>
      <c r="E8" s="109"/>
      <c r="F8" s="109"/>
      <c r="G8" s="111">
        <f ca="1">IFERROR(NOW()-F8,"")</f>
        <v>45981.413713541668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45981.413713541668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45981.413713541668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45981.413713541668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45981.413713541668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45981.413713541668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45981.413713541668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45981.413713541668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45981.413713541668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45981.413713541668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45981.413713541668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45981.413713541668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45981.413713541668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45981.413713541668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45981.413713541668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45981.413713541668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45981.413713541668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45981.413713541668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45981.413713541668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45981.413713541668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45981.413713541668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45981.413713541668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45981.413713541668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45981.413713541668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45981.413713541668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45981.413713541668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45981.413713541668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45981.413713541668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45981.413713541668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45981.413713541668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45981.413713541668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45981.413713541668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45981.413713541668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45981.413713541668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45981.413713541668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45981.413713541668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45981.413713541668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45981.413713541668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45981.413713541668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45981.413713541668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45981.413713541668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45981.413713541668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45981.413713541668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45981.413713541668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45981.413713541668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45981.413713541668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45981.413713541668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45981.413713541668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45981.413713541668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45981.413713541668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45981.413713541668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45981.413713541668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45981.413713541668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45981.413713541668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45981.413713541668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45981.413713541668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45981.413713541668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45981.413713541668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45981.413713541668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45981.413713541668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45981.413713541668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45981.413713541668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45981.413713541668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45981.413713541668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45981.413713541668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45981.413713541668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45981.413713541668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45981.413713541668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45981.413713541668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45981.413713541668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45981.413713541668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45981.413713541668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45981.413713541668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45981.413713541668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45981.413713541668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45981.413713541668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45981.413713541668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45981.413713541668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45981.413713541668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45981.413713541668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45981.413713541668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45981.413713541668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45981.413713541668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45981.413713541668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45981.413713541668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45981.413713541668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45981.413713541668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45981.413713541668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45981.413713541668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45981.413713541668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45981.413713541668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45981.413713541668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45981.413713541668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45981.413713541668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45981.413713541668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45981.413713541668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45981.413713541668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45981.413713541668</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45981.413713541668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45981.413713541668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45981.413713541668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45981.413713541668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45981.413713541668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45981.413713541668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45981.413713541668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45981.413713541668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45981.413713541668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45981.413713541668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45981.413713541668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45981.413713541668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45981.413713541668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45981.413713541668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45981.413713541668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45981.413713541668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45981.413713541668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45981.413713541668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45981.413713541668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45981.413713541668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45981.413713541668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45981.413713541668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45981.413713541668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45981.413713541668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45981.413713541668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45981.413713541668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45981.413713541668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45981.413713541668</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45981.413713541668</v>
      </c>
      <c r="H2" s="121">
        <v>45981.300902777781</v>
      </c>
      <c r="I2" s="119" t="str">
        <f>IFERROR(VLOOKUP(D2,DB!A:F,6,0),"")</f>
        <v>SCECO</v>
      </c>
      <c r="J2" s="119" t="str">
        <f>IFERROR(VLOOKUP(D2,DB!A:G,7,0),"")</f>
        <v>Vandalized</v>
      </c>
      <c r="K2" s="122" t="s">
        <v>39135</v>
      </c>
      <c r="L2" s="123" t="str">
        <f>IFERROR(VLOOKUP(D2,DB!A:I,9,0),"")</f>
        <v>Latis</v>
      </c>
    </row>
    <row r="3" spans="1:16382" ht="31.5" customHeight="1">
      <c r="A3" s="118" t="s">
        <v>39118</v>
      </c>
      <c r="B3" s="119" t="str">
        <f>IFERROR(VLOOKUP(D3,DB!A:K,11,0),"")</f>
        <v>R6</v>
      </c>
      <c r="C3" s="120">
        <v>1</v>
      </c>
      <c r="D3" s="119" t="s">
        <v>36448</v>
      </c>
      <c r="E3" s="109"/>
      <c r="F3" s="121"/>
      <c r="G3" s="104">
        <f t="shared" ca="1" si="0"/>
        <v>45981.413713541668</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45981.413713541668</v>
      </c>
      <c r="H4" s="121">
        <v>45981.34988425926</v>
      </c>
      <c r="I4" s="119" t="str">
        <f>IFERROR(VLOOKUP(D4,DB!A:F,6,0),"")</f>
        <v>SCECO</v>
      </c>
      <c r="J4" s="119" t="str">
        <f>IFERROR(VLOOKUP(D4,DB!A:G,7,0),"")</f>
        <v>Dead+No BB Design</v>
      </c>
      <c r="K4" s="122" t="s">
        <v>39136</v>
      </c>
      <c r="L4" s="123" t="str">
        <f>IFERROR(VLOOKUP(D4,DB!A:I,9,0),"")</f>
        <v>Latis</v>
      </c>
    </row>
    <row r="5" spans="1:16382" ht="31.5" customHeight="1">
      <c r="A5" s="118"/>
      <c r="B5" s="119" t="str">
        <f>IFERROR(VLOOKUP(D5,DB!A:K,11,0),"")</f>
        <v/>
      </c>
      <c r="C5" s="120"/>
      <c r="D5" s="119"/>
      <c r="E5" s="109"/>
      <c r="F5" s="121"/>
      <c r="G5" s="104">
        <f t="shared" ca="1" si="0"/>
        <v>45981.413713541668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45981.413713541668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45981.413713541668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45981.413713541668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45981.413713541668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45981.413713541668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45981.413713541668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45981.413713541668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45981.413713541668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45981.413713541668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45981.413713541668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45981.413713541668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45981.413713541668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45981.413713541668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45981.413713541668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45981.413713541668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45981.413713541668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45981.413713541668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45981.413713541668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45981.413713541668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45981.413713541668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45981.413713541668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45981.413713541668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45981.413713541668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45981.413713541668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45981.413713541668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45981.413713541668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45981.413713541668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45981.413713541668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45981.413713541668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45981.413713541668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45981.413713541668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45981.413713541668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45981.413713541668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45981.413713541668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45981.413713541668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45981.413713541668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45981.413713541668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45981.413713541668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45981.413713541668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45981.413713541668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45981.413713541668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45981.413713541668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45981.413713541668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45981.413713541668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45981.413713541668</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